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장애인지원팀업무(2018~)\2. 장애인등록\1. 장애인통계자료\2026\6월\"/>
    </mc:Choice>
  </mc:AlternateContent>
  <xr:revisionPtr revIDLastSave="0" documentId="13_ncr:1_{7DFDEFBA-9751-4475-8521-542916FE0C21}" xr6:coauthVersionLast="47" xr6:coauthVersionMax="47" xr10:uidLastSave="{00000000-0000-0000-0000-000000000000}"/>
  <bookViews>
    <workbookView xWindow="28680" yWindow="2130" windowWidth="29040" windowHeight="15720" tabRatio="635" xr2:uid="{00000000-000D-0000-FFFF-FFFF00000000}"/>
  </bookViews>
  <sheets>
    <sheet name="은평구총괄" sheetId="4" r:id="rId1"/>
    <sheet name="유형별" sheetId="7" r:id="rId2"/>
    <sheet name="정도별" sheetId="2" r:id="rId3"/>
    <sheet name="연령별" sheetId="8" r:id="rId4"/>
    <sheet name="연령별,유형별" sheetId="9" r:id="rId5"/>
    <sheet name="Sheet1" sheetId="13" state="hidden" r:id="rId6"/>
    <sheet name="Sheet2" sheetId="14" state="hidden" r:id="rId7"/>
    <sheet name="Sheet3" sheetId="15" state="hidden" r:id="rId8"/>
  </sheets>
  <definedNames>
    <definedName name="_xlnm._FilterDatabase" localSheetId="3" hidden="1">연령별!#REF!</definedName>
    <definedName name="_xlnm._FilterDatabase" localSheetId="4" hidden="1">'연령별,유형별'!#REF!</definedName>
    <definedName name="_xlnm.Print_Area" localSheetId="6">Sheet2!$A$1:$M$22</definedName>
    <definedName name="_xlnm.Print_Area" localSheetId="1">유형별!$A$1:$AW$1</definedName>
    <definedName name="_xlnm.Print_Titles" localSheetId="4">'연령별,유형별'!#REF!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14" l="1"/>
  <c r="J7" i="14"/>
  <c r="J8" i="14"/>
  <c r="J9" i="14"/>
  <c r="J10" i="14"/>
  <c r="J11" i="14"/>
  <c r="J12" i="14"/>
  <c r="J13" i="14"/>
  <c r="J14" i="14"/>
  <c r="J15" i="14"/>
  <c r="J16" i="14"/>
  <c r="J17" i="14"/>
  <c r="J18" i="14"/>
  <c r="J19" i="14"/>
  <c r="J20" i="14"/>
  <c r="J5" i="14"/>
  <c r="I6" i="14"/>
  <c r="I7" i="14"/>
  <c r="I8" i="14"/>
  <c r="I9" i="14"/>
  <c r="I10" i="14"/>
  <c r="H10" i="14" s="1"/>
  <c r="I11" i="14"/>
  <c r="I12" i="14"/>
  <c r="I13" i="14"/>
  <c r="I14" i="14"/>
  <c r="I15" i="14"/>
  <c r="I16" i="14"/>
  <c r="I17" i="14"/>
  <c r="I18" i="14"/>
  <c r="I19" i="14"/>
  <c r="I20" i="14"/>
  <c r="I5" i="14"/>
  <c r="G6" i="14"/>
  <c r="G7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5" i="14"/>
  <c r="H11" i="14" l="1"/>
  <c r="H7" i="14"/>
  <c r="H19" i="14"/>
  <c r="E20" i="14"/>
  <c r="E8" i="14"/>
  <c r="E19" i="14"/>
  <c r="E7" i="14"/>
  <c r="E6" i="14"/>
  <c r="E12" i="14"/>
  <c r="H20" i="14"/>
  <c r="H8" i="14"/>
  <c r="E11" i="14"/>
  <c r="E10" i="14"/>
  <c r="H18" i="14"/>
  <c r="H6" i="14"/>
  <c r="H13" i="14"/>
  <c r="E18" i="14"/>
  <c r="H9" i="14"/>
  <c r="H12" i="14"/>
  <c r="E9" i="14"/>
  <c r="H16" i="14"/>
  <c r="E13" i="14"/>
  <c r="H17" i="14"/>
  <c r="J4" i="14"/>
  <c r="H15" i="14"/>
  <c r="H14" i="14"/>
  <c r="H5" i="14"/>
  <c r="I4" i="14"/>
  <c r="E17" i="14"/>
  <c r="G4" i="14"/>
  <c r="E16" i="14"/>
  <c r="E15" i="14"/>
  <c r="E14" i="14"/>
  <c r="E5" i="14"/>
  <c r="F4" i="14"/>
  <c r="E4" i="14" l="1"/>
  <c r="H4" i="14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5" i="14"/>
  <c r="C20" i="14"/>
  <c r="C5" i="14"/>
  <c r="C6" i="14"/>
  <c r="C7" i="14"/>
  <c r="C8" i="14"/>
  <c r="C9" i="14"/>
  <c r="C10" i="14"/>
  <c r="C11" i="14"/>
  <c r="C12" i="14"/>
  <c r="C13" i="14"/>
  <c r="C14" i="14"/>
  <c r="C15" i="14"/>
  <c r="C16" i="14"/>
  <c r="C17" i="14"/>
  <c r="C18" i="14"/>
  <c r="C19" i="14"/>
  <c r="B12" i="14" l="1"/>
  <c r="B11" i="14"/>
  <c r="B20" i="14"/>
  <c r="B17" i="14"/>
  <c r="B9" i="14"/>
  <c r="B7" i="14"/>
  <c r="B18" i="14"/>
  <c r="B6" i="14"/>
  <c r="B10" i="14"/>
  <c r="B8" i="14"/>
  <c r="B19" i="14"/>
  <c r="B16" i="14"/>
  <c r="B14" i="14"/>
  <c r="B5" i="14"/>
  <c r="C4" i="14"/>
  <c r="B15" i="14"/>
  <c r="D4" i="14"/>
  <c r="B13" i="14"/>
  <c r="E25" i="15"/>
  <c r="D25" i="15"/>
  <c r="D31" i="15" s="1"/>
  <c r="C25" i="15"/>
  <c r="G25" i="15" s="1"/>
  <c r="H25" i="15" s="1"/>
  <c r="I25" i="15" s="1"/>
  <c r="J25" i="15" s="1"/>
  <c r="K25" i="15" s="1"/>
  <c r="E24" i="15"/>
  <c r="D24" i="15"/>
  <c r="C24" i="15"/>
  <c r="E23" i="15"/>
  <c r="D23" i="15"/>
  <c r="C23" i="15"/>
  <c r="G23" i="15" s="1"/>
  <c r="H23" i="15" s="1"/>
  <c r="I23" i="15" s="1"/>
  <c r="J23" i="15" s="1"/>
  <c r="K23" i="15" s="1"/>
  <c r="C31" i="15" l="1"/>
  <c r="D30" i="15"/>
  <c r="D26" i="15"/>
  <c r="E26" i="15"/>
  <c r="C30" i="15"/>
  <c r="F30" i="15" s="1"/>
  <c r="B4" i="14"/>
  <c r="F31" i="15"/>
  <c r="D29" i="15"/>
  <c r="C29" i="15"/>
  <c r="F29" i="15" s="1"/>
  <c r="G24" i="15"/>
  <c r="H24" i="15" s="1"/>
  <c r="I24" i="15" s="1"/>
  <c r="J24" i="15" s="1"/>
  <c r="K24" i="15" s="1"/>
  <c r="C26" i="15"/>
  <c r="H26" i="15" l="1"/>
  <c r="G26" i="15"/>
  <c r="I26" i="15"/>
  <c r="J26" i="15" l="1"/>
  <c r="K26" i="15"/>
  <c r="K4" i="15" l="1"/>
  <c r="J4" i="15"/>
  <c r="I4" i="15"/>
  <c r="M20" i="14" l="1"/>
  <c r="L20" i="14"/>
  <c r="K20" i="14"/>
  <c r="N20" i="14" s="1"/>
  <c r="M19" i="14"/>
  <c r="L19" i="14"/>
  <c r="K19" i="14"/>
  <c r="N19" i="14" s="1"/>
  <c r="M18" i="14"/>
  <c r="L18" i="14"/>
  <c r="K18" i="14"/>
  <c r="N18" i="14" s="1"/>
  <c r="M17" i="14"/>
  <c r="L17" i="14"/>
  <c r="K17" i="14"/>
  <c r="N17" i="14" s="1"/>
  <c r="M16" i="14"/>
  <c r="L16" i="14"/>
  <c r="K16" i="14"/>
  <c r="N16" i="14" s="1"/>
  <c r="M15" i="14"/>
  <c r="L15" i="14"/>
  <c r="K15" i="14"/>
  <c r="N15" i="14" s="1"/>
  <c r="M14" i="14"/>
  <c r="L14" i="14"/>
  <c r="K14" i="14"/>
  <c r="N14" i="14" s="1"/>
  <c r="M13" i="14"/>
  <c r="L13" i="14"/>
  <c r="K13" i="14"/>
  <c r="N13" i="14" s="1"/>
  <c r="M12" i="14"/>
  <c r="L12" i="14"/>
  <c r="K12" i="14"/>
  <c r="N12" i="14" s="1"/>
  <c r="M11" i="14"/>
  <c r="L11" i="14"/>
  <c r="K11" i="14"/>
  <c r="N11" i="14" s="1"/>
  <c r="M10" i="14"/>
  <c r="L10" i="14"/>
  <c r="K10" i="14"/>
  <c r="N10" i="14" s="1"/>
  <c r="M9" i="14"/>
  <c r="L9" i="14"/>
  <c r="K9" i="14"/>
  <c r="N9" i="14" s="1"/>
  <c r="R8" i="14"/>
  <c r="M8" i="14"/>
  <c r="L8" i="14"/>
  <c r="K8" i="14"/>
  <c r="N8" i="14" s="1"/>
  <c r="M7" i="14"/>
  <c r="L7" i="14"/>
  <c r="K7" i="14"/>
  <c r="N7" i="14" s="1"/>
  <c r="M6" i="14"/>
  <c r="L6" i="14"/>
  <c r="K6" i="14"/>
  <c r="N6" i="14" s="1"/>
  <c r="M5" i="14"/>
  <c r="L5" i="14"/>
  <c r="K5" i="14"/>
  <c r="N5" i="14" s="1"/>
  <c r="M4" i="14"/>
  <c r="L4" i="14"/>
  <c r="K4" i="14" l="1"/>
  <c r="N4" i="14" s="1"/>
  <c r="B2" i="9" l="1"/>
  <c r="A2" i="8"/>
</calcChain>
</file>

<file path=xl/sharedStrings.xml><?xml version="1.0" encoding="utf-8"?>
<sst xmlns="http://schemas.openxmlformats.org/spreadsheetml/2006/main" count="503" uniqueCount="244">
  <si>
    <t>뇌병변</t>
  </si>
  <si>
    <t>지체</t>
  </si>
  <si>
    <t>시각</t>
  </si>
  <si>
    <t>안면</t>
  </si>
  <si>
    <t>자폐성</t>
  </si>
  <si>
    <t>간</t>
  </si>
  <si>
    <t>호흡기</t>
  </si>
  <si>
    <t>언어</t>
  </si>
  <si>
    <t>청각</t>
  </si>
  <si>
    <t>여자</t>
  </si>
  <si>
    <t>계</t>
  </si>
  <si>
    <t>자치구</t>
  </si>
  <si>
    <t>동</t>
  </si>
  <si>
    <t>남자</t>
  </si>
  <si>
    <t>합계</t>
  </si>
  <si>
    <t>은평구</t>
  </si>
  <si>
    <t>대조동</t>
  </si>
  <si>
    <t>진관동</t>
  </si>
  <si>
    <t>녹번동</t>
  </si>
  <si>
    <t>증산동</t>
  </si>
  <si>
    <t>수색동</t>
  </si>
  <si>
    <t>구산동</t>
  </si>
  <si>
    <t>갈현1동</t>
  </si>
  <si>
    <t>불광1동</t>
  </si>
  <si>
    <t>갈현2동</t>
  </si>
  <si>
    <t>응암1동</t>
  </si>
  <si>
    <t>응암2동</t>
  </si>
  <si>
    <t>신사1동</t>
  </si>
  <si>
    <t>신사2동</t>
  </si>
  <si>
    <t>응암3동</t>
  </si>
  <si>
    <t>불광2동</t>
  </si>
  <si>
    <t>지적</t>
  </si>
  <si>
    <t>장애유형</t>
  </si>
  <si>
    <t>남</t>
  </si>
  <si>
    <t>여</t>
  </si>
  <si>
    <t>정신</t>
  </si>
  <si>
    <t>신장</t>
  </si>
  <si>
    <t>심장</t>
  </si>
  <si>
    <t>장루.요루</t>
  </si>
  <si>
    <t>합 계</t>
    <phoneticPr fontId="1" type="noConversion"/>
  </si>
  <si>
    <t>계</t>
    <phoneticPr fontId="1" type="noConversion"/>
  </si>
  <si>
    <t>합계</t>
    <phoneticPr fontId="1" type="noConversion"/>
  </si>
  <si>
    <t>뇌전증</t>
    <phoneticPr fontId="1" type="noConversion"/>
  </si>
  <si>
    <t>(단위 : 명)</t>
  </si>
  <si>
    <t>(단위 : 명)</t>
    <phoneticPr fontId="1" type="noConversion"/>
  </si>
  <si>
    <t>자치구</t>
    <phoneticPr fontId="1" type="noConversion"/>
  </si>
  <si>
    <t>심한 장애</t>
    <phoneticPr fontId="1" type="noConversion"/>
  </si>
  <si>
    <t>심하지 않은 장애</t>
    <phoneticPr fontId="1" type="noConversion"/>
  </si>
  <si>
    <t>은평구 동별 장애인현황(정도별)</t>
    <phoneticPr fontId="1" type="noConversion"/>
  </si>
  <si>
    <t>자폐</t>
  </si>
  <si>
    <t>뇌전증</t>
  </si>
  <si>
    <t>소계</t>
  </si>
  <si>
    <t>남성</t>
  </si>
  <si>
    <t>여성</t>
  </si>
  <si>
    <t>심한 장애</t>
  </si>
  <si>
    <t>심하지 않은 장애</t>
  </si>
  <si>
    <t>구분</t>
  </si>
  <si>
    <t>역촌동</t>
    <phoneticPr fontId="1" type="noConversion"/>
  </si>
  <si>
    <t>합  계</t>
    <phoneticPr fontId="1" type="noConversion"/>
  </si>
  <si>
    <t>나이</t>
  </si>
  <si>
    <t>(단위: 명)</t>
  </si>
  <si>
    <t>0~4</t>
  </si>
  <si>
    <t>5~9</t>
  </si>
  <si>
    <t>10~14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</si>
  <si>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</si>
  <si>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</si>
  <si>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</si>
  <si>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</si>
  <si>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</si>
  <si>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</si>
  <si>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</si>
  <si>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</si>
  <si>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</si>
  <si>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60~64</t>
  </si>
  <si>
    <t>65~69</t>
  </si>
  <si>
    <t>70~74</t>
  </si>
  <si>
    <t>75~79</t>
  </si>
  <si>
    <t>80~84</t>
  </si>
  <si>
    <t>85~89</t>
  </si>
  <si>
    <t>90~94</t>
  </si>
  <si>
    <t>95~99</t>
  </si>
  <si>
    <t>100~104</t>
  </si>
  <si>
    <t>은평구 등록장애인 연령별, 유형별 현황</t>
    <phoneticPr fontId="1" type="noConversion"/>
  </si>
  <si>
    <r>
      <rPr>
        <b/>
        <sz val="11"/>
        <color rgb="FF335D7E"/>
        <rFont val="돋움"/>
        <family val="3"/>
        <charset val="129"/>
      </rPr>
      <t>심한</t>
    </r>
    <r>
      <rPr>
        <b/>
        <sz val="11"/>
        <color rgb="FF335D7E"/>
        <rFont val="Tahoma"/>
        <family val="2"/>
      </rPr>
      <t xml:space="preserve"> </t>
    </r>
    <r>
      <rPr>
        <b/>
        <sz val="11"/>
        <color rgb="FF335D7E"/>
        <rFont val="돋움"/>
        <family val="3"/>
        <charset val="129"/>
      </rPr>
      <t>장애</t>
    </r>
    <phoneticPr fontId="1" type="noConversion"/>
  </si>
  <si>
    <r>
      <rPr>
        <b/>
        <sz val="11"/>
        <color rgb="FF335D7E"/>
        <rFont val="돋움"/>
        <family val="3"/>
        <charset val="129"/>
      </rPr>
      <t>심하지</t>
    </r>
    <r>
      <rPr>
        <b/>
        <sz val="11"/>
        <color rgb="FF335D7E"/>
        <rFont val="Tahoma"/>
        <family val="2"/>
      </rPr>
      <t xml:space="preserve"> </t>
    </r>
    <r>
      <rPr>
        <b/>
        <sz val="11"/>
        <color rgb="FF335D7E"/>
        <rFont val="돋움"/>
        <family val="3"/>
        <charset val="129"/>
      </rPr>
      <t>않은</t>
    </r>
    <r>
      <rPr>
        <b/>
        <sz val="11"/>
        <color rgb="FF335D7E"/>
        <rFont val="Tahoma"/>
        <family val="2"/>
      </rPr>
      <t xml:space="preserve"> </t>
    </r>
    <r>
      <rPr>
        <b/>
        <sz val="11"/>
        <color rgb="FF335D7E"/>
        <rFont val="돋움"/>
        <family val="3"/>
        <charset val="129"/>
      </rPr>
      <t>장애</t>
    </r>
    <phoneticPr fontId="1" type="noConversion"/>
  </si>
  <si>
    <t>은평구 장애인 연령구간별(5세 간격), 장애정도별 등록 현황</t>
    <phoneticPr fontId="1" type="noConversion"/>
  </si>
  <si>
    <t>장루.요루</t>
    <phoneticPr fontId="1" type="noConversion"/>
  </si>
  <si>
    <t>동별</t>
    <phoneticPr fontId="1" type="noConversion"/>
  </si>
  <si>
    <r>
      <rPr>
        <b/>
        <sz val="11"/>
        <color rgb="FF335D7E"/>
        <rFont val="돋움"/>
        <family val="3"/>
        <charset val="129"/>
      </rPr>
      <t>역촌동</t>
    </r>
    <phoneticPr fontId="1" type="noConversion"/>
  </si>
  <si>
    <t>서울특별시 은평구</t>
    <phoneticPr fontId="1" type="noConversion"/>
  </si>
  <si>
    <t>합계</t>
    <phoneticPr fontId="1" type="noConversion"/>
  </si>
  <si>
    <t xml:space="preserve"> 구산동</t>
  </si>
  <si>
    <t xml:space="preserve"> 역촌동</t>
  </si>
  <si>
    <t xml:space="preserve"> 진관동</t>
  </si>
  <si>
    <t xml:space="preserve"> 불광1동</t>
  </si>
  <si>
    <t xml:space="preserve"> 녹번동</t>
  </si>
  <si>
    <t xml:space="preserve"> 불광2동</t>
  </si>
  <si>
    <t xml:space="preserve"> 응암3동</t>
  </si>
  <si>
    <t xml:space="preserve"> 응암1동</t>
  </si>
  <si>
    <t xml:space="preserve"> 대조동</t>
  </si>
  <si>
    <t xml:space="preserve"> 신사1동</t>
  </si>
  <si>
    <t xml:space="preserve"> 갈현2동</t>
  </si>
  <si>
    <t xml:space="preserve"> 갈현1동</t>
  </si>
  <si>
    <t xml:space="preserve"> 응암2동</t>
  </si>
  <si>
    <t xml:space="preserve"> 신사2동</t>
  </si>
  <si>
    <t xml:space="preserve"> 증산동</t>
  </si>
  <si>
    <t xml:space="preserve"> 수색동</t>
  </si>
  <si>
    <t>지적</t>
    <phoneticPr fontId="1" type="noConversion"/>
  </si>
  <si>
    <t>자폐</t>
    <phoneticPr fontId="1" type="noConversion"/>
  </si>
  <si>
    <t>발달장애인</t>
    <phoneticPr fontId="1" type="noConversion"/>
  </si>
  <si>
    <t>남성</t>
    <phoneticPr fontId="1" type="noConversion"/>
  </si>
  <si>
    <t>여성</t>
    <phoneticPr fontId="1" type="noConversion"/>
  </si>
  <si>
    <t>소계</t>
    <phoneticPr fontId="1" type="noConversion"/>
  </si>
  <si>
    <t>합  계</t>
    <phoneticPr fontId="1" type="noConversion"/>
  </si>
  <si>
    <t>역촌동</t>
    <phoneticPr fontId="1" type="noConversion"/>
  </si>
  <si>
    <t>*발달장애인 수는 2,206명으로  전체 장애인의 10.1%</t>
    <phoneticPr fontId="1" type="noConversion"/>
  </si>
  <si>
    <t>외부신체기능장애</t>
  </si>
  <si>
    <t>외부신체기능장애</t>
    <phoneticPr fontId="1" type="noConversion"/>
  </si>
  <si>
    <t>내부기관장애</t>
  </si>
  <si>
    <t>내부기관장애</t>
    <phoneticPr fontId="1" type="noConversion"/>
  </si>
  <si>
    <t>정신적장애</t>
  </si>
  <si>
    <t>정신적장애</t>
    <phoneticPr fontId="1" type="noConversion"/>
  </si>
  <si>
    <t>2023</t>
    <phoneticPr fontId="1" type="noConversion"/>
  </si>
  <si>
    <t>자치구</t>
    <phoneticPr fontId="1" type="noConversion"/>
  </si>
  <si>
    <t>계</t>
    <phoneticPr fontId="1" type="noConversion"/>
  </si>
  <si>
    <t>계</t>
    <phoneticPr fontId="1" type="noConversion"/>
  </si>
  <si>
    <t>합 계</t>
    <phoneticPr fontId="1" type="noConversion"/>
  </si>
  <si>
    <t>장루.요루</t>
    <phoneticPr fontId="1" type="noConversion"/>
  </si>
  <si>
    <t>뇌전증</t>
    <phoneticPr fontId="1" type="noConversion"/>
  </si>
  <si>
    <t>2022</t>
    <phoneticPr fontId="1" type="noConversion"/>
  </si>
  <si>
    <t>2021</t>
    <phoneticPr fontId="1" type="noConversion"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</si>
  <si>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</si>
  <si>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</si>
  <si>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</si>
  <si>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</si>
  <si>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</si>
  <si>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</si>
  <si>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</si>
  <si>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</si>
  <si>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</si>
  <si>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</si>
  <si>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</si>
  <si>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</si>
  <si>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</si>
  <si>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</si>
  <si>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</si>
  <si>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</si>
  <si>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</si>
  <si>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</si>
  <si>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</si>
  <si>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</si>
  <si>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</si>
  <si>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</si>
  <si>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</si>
  <si>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</si>
  <si>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</si>
  <si>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</si>
  <si>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</si>
  <si>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</si>
  <si>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</si>
  <si>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</si>
  <si>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</si>
  <si>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</si>
  <si>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</si>
  <si>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</si>
  <si>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</si>
  <si>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</si>
  <si>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</si>
  <si>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</si>
  <si>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</si>
  <si>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</si>
  <si>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</si>
  <si>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</si>
  <si>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</si>
  <si>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</si>
  <si>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</si>
  <si>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</si>
  <si>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</si>
  <si>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</si>
  <si>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</si>
  <si>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</si>
  <si>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</si>
  <si>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</si>
  <si>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</si>
  <si>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</si>
  <si>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</si>
  <si>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</si>
  <si>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</si>
  <si>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</si>
  <si>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</si>
  <si>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</si>
  <si>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</si>
  <si>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</si>
  <si>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</si>
  <si>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</si>
  <si>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</si>
  <si>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</si>
  <si>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</si>
  <si>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</si>
  <si>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</si>
  <si>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</si>
  <si>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</si>
  <si>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</si>
  <si>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</si>
  <si>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</si>
  <si>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</si>
  <si>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</si>
  <si>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</si>
  <si>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</si>
  <si>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</si>
  <si>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</si>
  <si>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</si>
  <si>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</si>
  <si>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</si>
  <si>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</si>
  <si>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</si>
  <si>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</si>
  <si>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</si>
  <si>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</si>
  <si>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</si>
  <si>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</si>
  <si>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</si>
  <si>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</si>
  <si>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</si>
  <si>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</si>
  <si>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</si>
  <si>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</si>
  <si>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</si>
  <si>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</si>
  <si>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</si>
  <si>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</si>
  <si>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</si>
  <si>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103</t>
  </si>
  <si>
    <t>발달장애인비율</t>
    <phoneticPr fontId="1" type="noConversion"/>
  </si>
  <si>
    <t xml:space="preserve"> 은평구 동별 장애인현황(유형별)
(2024. 3월말)</t>
  </si>
  <si>
    <t>105~109</t>
    <phoneticPr fontId="1" type="noConversion"/>
  </si>
  <si>
    <t>102</t>
  </si>
  <si>
    <t>105</t>
  </si>
  <si>
    <t>107</t>
  </si>
  <si>
    <t>104</t>
  </si>
  <si>
    <t>*2026. 6월말 기준</t>
    <phoneticPr fontId="1" type="noConversion"/>
  </si>
  <si>
    <t>은평구 등록장애인 현황
(2026. 6월 말 기준)</t>
    <phoneticPr fontId="1" type="noConversion"/>
  </si>
  <si>
    <t xml:space="preserve"> 은평구 동별 장애인현황(유형별)
(2026. 6월말)</t>
    <phoneticPr fontId="1" type="noConversion"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</si>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</sst>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,##0_ "/>
    <numFmt numFmtId="177" formatCode="0_ "/>
  </numFmts>
  <fonts count="43" x14ac:knownFonts="1">
    <font>
      <sz val="11"/>
      <color rgb="FF000000"/>
      <name val="돋움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sz val="11"/>
      <color theme="1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6"/>
      <color rgb="FF000000"/>
      <name val="HY견고딕"/>
      <family val="1"/>
      <charset val="129"/>
    </font>
    <font>
      <b/>
      <sz val="11"/>
      <color rgb="FF000000"/>
      <name val="돋움"/>
      <family val="3"/>
      <charset val="129"/>
    </font>
    <font>
      <b/>
      <sz val="22"/>
      <color theme="1"/>
      <name val="돋움"/>
      <family val="3"/>
      <charset val="129"/>
    </font>
    <font>
      <b/>
      <sz val="2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20"/>
      <color rgb="FF000000"/>
      <name val="HY견고딕"/>
      <family val="1"/>
      <charset val="129"/>
    </font>
    <font>
      <sz val="20"/>
      <color indexed="8"/>
      <name val="HY견고딕"/>
      <family val="1"/>
      <charset val="129"/>
    </font>
    <font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rgb="FF555555"/>
      <name val="맑은 고딕"/>
      <family val="3"/>
      <charset val="129"/>
      <scheme val="minor"/>
    </font>
    <font>
      <sz val="11"/>
      <color rgb="FF000000"/>
      <name val="굴림"/>
      <family val="3"/>
      <charset val="129"/>
    </font>
    <font>
      <sz val="11"/>
      <color rgb="FF335D7E"/>
      <name val="맑은 고딕"/>
      <family val="3"/>
      <charset val="129"/>
    </font>
    <font>
      <b/>
      <sz val="11"/>
      <color rgb="FF555555"/>
      <name val="Tahoma"/>
      <family val="2"/>
    </font>
    <font>
      <b/>
      <sz val="11"/>
      <color rgb="FF335D7E"/>
      <name val="Tahoma"/>
      <family val="2"/>
    </font>
    <font>
      <b/>
      <sz val="11"/>
      <color rgb="FF335D7E"/>
      <name val="돋움"/>
      <family val="3"/>
      <charset val="129"/>
    </font>
    <font>
      <sz val="18"/>
      <color theme="1"/>
      <name val="HY견고딕"/>
      <family val="1"/>
      <charset val="129"/>
    </font>
    <font>
      <sz val="11"/>
      <color rgb="FF000000"/>
      <name val="HY견고딕"/>
      <family val="1"/>
      <charset val="129"/>
    </font>
    <font>
      <b/>
      <sz val="11"/>
      <color rgb="FF000000"/>
      <name val="굴림"/>
      <family val="3"/>
      <charset val="129"/>
    </font>
    <font>
      <b/>
      <sz val="10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12"/>
      <color rgb="FF000000"/>
      <name val="08서울한강체 M"/>
      <family val="1"/>
      <charset val="129"/>
    </font>
    <font>
      <sz val="10"/>
      <color rgb="FF000000"/>
      <name val="굴림"/>
      <family val="3"/>
      <charset val="129"/>
    </font>
    <font>
      <b/>
      <sz val="11"/>
      <color theme="1"/>
      <name val="돋움"/>
      <family val="3"/>
      <charset val="129"/>
    </font>
    <font>
      <b/>
      <sz val="10"/>
      <color theme="1"/>
      <name val="굴림"/>
      <family val="3"/>
      <charset val="129"/>
    </font>
    <font>
      <b/>
      <sz val="12"/>
      <color theme="1" tint="0.34998626667073579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11"/>
      <color theme="1" tint="0.34998626667073579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Arial"/>
      <family val="2"/>
    </font>
    <font>
      <sz val="14"/>
      <color rgb="FF000000"/>
      <name val="돋움"/>
      <family val="3"/>
      <charset val="129"/>
    </font>
    <font>
      <b/>
      <sz val="11"/>
      <color theme="1" tint="0.34998626667073579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rgb="FFF0F6FD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EF1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E7DE"/>
        <bgColor indexed="64"/>
      </patternFill>
    </fill>
    <fill>
      <patternFill patternType="solid">
        <fgColor rgb="FFFFFFFF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</cellStyleXfs>
  <cellXfs count="245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176" fontId="6" fillId="0" borderId="0" xfId="0" applyNumberFormat="1" applyFont="1" applyFill="1" applyBorder="1" applyAlignment="1">
      <alignment horizontal="right" vertical="center" wrapText="1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13" fillId="0" borderId="0" xfId="0" applyFont="1" applyAlignment="1">
      <alignment vertical="center"/>
    </xf>
    <xf numFmtId="49" fontId="19" fillId="4" borderId="2" xfId="2" applyNumberFormat="1" applyFont="1" applyFill="1" applyBorder="1" applyAlignment="1">
      <alignment horizontal="center" vertical="center" wrapText="1"/>
    </xf>
    <xf numFmtId="49" fontId="19" fillId="4" borderId="7" xfId="2" applyNumberFormat="1" applyFont="1" applyFill="1" applyBorder="1" applyAlignment="1">
      <alignment horizontal="center" vertical="center" wrapText="1"/>
    </xf>
    <xf numFmtId="176" fontId="21" fillId="0" borderId="2" xfId="0" applyNumberFormat="1" applyFont="1" applyFill="1" applyBorder="1" applyAlignment="1">
      <alignment horizontal="right" vertical="center" wrapText="1"/>
    </xf>
    <xf numFmtId="176" fontId="21" fillId="0" borderId="7" xfId="0" applyNumberFormat="1" applyFont="1" applyFill="1" applyBorder="1" applyAlignment="1">
      <alignment horizontal="right" vertical="center" wrapText="1"/>
    </xf>
    <xf numFmtId="49" fontId="19" fillId="4" borderId="4" xfId="2" applyNumberFormat="1" applyFont="1" applyFill="1" applyBorder="1" applyAlignment="1">
      <alignment horizontal="center" vertical="center" wrapText="1"/>
    </xf>
    <xf numFmtId="176" fontId="21" fillId="0" borderId="4" xfId="0" applyNumberFormat="1" applyFont="1" applyFill="1" applyBorder="1" applyAlignment="1">
      <alignment horizontal="right" vertical="center" wrapText="1"/>
    </xf>
    <xf numFmtId="176" fontId="21" fillId="0" borderId="8" xfId="0" applyNumberFormat="1" applyFont="1" applyFill="1" applyBorder="1" applyAlignment="1">
      <alignment horizontal="right" vertical="center" wrapText="1"/>
    </xf>
    <xf numFmtId="41" fontId="20" fillId="5" borderId="2" xfId="1" applyFont="1" applyFill="1" applyBorder="1" applyAlignment="1">
      <alignment horizontal="right" vertical="center" wrapText="1"/>
    </xf>
    <xf numFmtId="41" fontId="20" fillId="5" borderId="7" xfId="1" applyFont="1" applyFill="1" applyBorder="1" applyAlignment="1">
      <alignment horizontal="right" vertical="center" wrapText="1"/>
    </xf>
    <xf numFmtId="176" fontId="20" fillId="5" borderId="2" xfId="1" applyNumberFormat="1" applyFont="1" applyFill="1" applyBorder="1" applyAlignment="1">
      <alignment horizontal="right" vertical="center" wrapText="1"/>
    </xf>
    <xf numFmtId="176" fontId="20" fillId="5" borderId="4" xfId="1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49" fontId="22" fillId="0" borderId="0" xfId="0" applyNumberFormat="1" applyFont="1" applyFill="1" applyBorder="1" applyAlignment="1">
      <alignment horizontal="center" vertical="center" wrapText="1"/>
    </xf>
    <xf numFmtId="49" fontId="24" fillId="2" borderId="2" xfId="0" applyNumberFormat="1" applyFont="1" applyFill="1" applyBorder="1" applyAlignment="1">
      <alignment horizontal="center" vertical="center" wrapText="1"/>
    </xf>
    <xf numFmtId="49" fontId="24" fillId="2" borderId="7" xfId="0" applyNumberFormat="1" applyFont="1" applyFill="1" applyBorder="1" applyAlignment="1">
      <alignment horizontal="center" vertical="center" wrapText="1"/>
    </xf>
    <xf numFmtId="49" fontId="25" fillId="2" borderId="2" xfId="0" applyNumberFormat="1" applyFont="1" applyFill="1" applyBorder="1" applyAlignment="1">
      <alignment horizontal="center" vertical="center" wrapText="1"/>
    </xf>
    <xf numFmtId="49" fontId="24" fillId="2" borderId="4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vertical="center" wrapText="1"/>
    </xf>
    <xf numFmtId="49" fontId="16" fillId="0" borderId="0" xfId="0" applyNumberFormat="1" applyFont="1" applyFill="1" applyBorder="1" applyAlignment="1">
      <alignment vertical="center" wrapText="1"/>
    </xf>
    <xf numFmtId="176" fontId="6" fillId="0" borderId="2" xfId="0" applyNumberFormat="1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176" fontId="12" fillId="0" borderId="0" xfId="0" applyNumberFormat="1" applyFont="1">
      <alignment vertical="center"/>
    </xf>
    <xf numFmtId="49" fontId="19" fillId="4" borderId="27" xfId="2" applyNumberFormat="1" applyFont="1" applyFill="1" applyBorder="1" applyAlignment="1">
      <alignment horizontal="center" vertical="center" wrapText="1"/>
    </xf>
    <xf numFmtId="176" fontId="20" fillId="5" borderId="27" xfId="1" applyNumberFormat="1" applyFont="1" applyFill="1" applyBorder="1" applyAlignment="1">
      <alignment horizontal="right" vertical="center" wrapText="1"/>
    </xf>
    <xf numFmtId="176" fontId="21" fillId="0" borderId="27" xfId="0" applyNumberFormat="1" applyFont="1" applyFill="1" applyBorder="1" applyAlignment="1">
      <alignment horizontal="right" vertical="center" wrapText="1"/>
    </xf>
    <xf numFmtId="176" fontId="21" fillId="0" borderId="28" xfId="0" applyNumberFormat="1" applyFont="1" applyFill="1" applyBorder="1" applyAlignment="1">
      <alignment horizontal="right" vertical="center" wrapText="1"/>
    </xf>
    <xf numFmtId="49" fontId="19" fillId="4" borderId="23" xfId="2" applyNumberFormat="1" applyFont="1" applyFill="1" applyBorder="1" applyAlignment="1">
      <alignment horizontal="center" vertical="center" wrapText="1"/>
    </xf>
    <xf numFmtId="176" fontId="20" fillId="5" borderId="23" xfId="1" applyNumberFormat="1" applyFont="1" applyFill="1" applyBorder="1" applyAlignment="1">
      <alignment horizontal="right" vertical="center" wrapText="1"/>
    </xf>
    <xf numFmtId="176" fontId="21" fillId="0" borderId="23" xfId="0" applyNumberFormat="1" applyFont="1" applyFill="1" applyBorder="1" applyAlignment="1">
      <alignment horizontal="right" vertical="center" wrapText="1"/>
    </xf>
    <xf numFmtId="176" fontId="21" fillId="0" borderId="24" xfId="0" applyNumberFormat="1" applyFont="1" applyFill="1" applyBorder="1" applyAlignment="1">
      <alignment horizontal="right" vertical="center" wrapText="1"/>
    </xf>
    <xf numFmtId="49" fontId="19" fillId="4" borderId="25" xfId="2" applyNumberFormat="1" applyFont="1" applyFill="1" applyBorder="1" applyAlignment="1">
      <alignment horizontal="center" vertical="center" wrapText="1"/>
    </xf>
    <xf numFmtId="176" fontId="20" fillId="5" borderId="25" xfId="1" applyNumberFormat="1" applyFont="1" applyFill="1" applyBorder="1" applyAlignment="1">
      <alignment horizontal="right" vertical="center" wrapText="1"/>
    </xf>
    <xf numFmtId="176" fontId="21" fillId="0" borderId="25" xfId="0" applyNumberFormat="1" applyFont="1" applyFill="1" applyBorder="1" applyAlignment="1">
      <alignment horizontal="right" vertical="center" wrapText="1"/>
    </xf>
    <xf numFmtId="176" fontId="21" fillId="0" borderId="29" xfId="0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49" fontId="33" fillId="2" borderId="12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176" fontId="32" fillId="0" borderId="2" xfId="0" applyNumberFormat="1" applyFont="1" applyFill="1" applyBorder="1" applyAlignment="1">
      <alignment horizontal="right" vertical="center" wrapText="1"/>
    </xf>
    <xf numFmtId="176" fontId="32" fillId="0" borderId="4" xfId="0" applyNumberFormat="1" applyFont="1" applyFill="1" applyBorder="1" applyAlignment="1">
      <alignment horizontal="right" vertical="center" wrapText="1"/>
    </xf>
    <xf numFmtId="176" fontId="34" fillId="9" borderId="2" xfId="0" applyNumberFormat="1" applyFont="1" applyFill="1" applyBorder="1" applyAlignment="1">
      <alignment horizontal="right" vertical="center" wrapText="1"/>
    </xf>
    <xf numFmtId="176" fontId="15" fillId="9" borderId="2" xfId="0" applyNumberFormat="1" applyFont="1" applyFill="1" applyBorder="1" applyAlignment="1">
      <alignment horizontal="right" vertical="center" wrapText="1"/>
    </xf>
    <xf numFmtId="176" fontId="6" fillId="0" borderId="2" xfId="3" applyNumberFormat="1" applyFont="1" applyFill="1" applyBorder="1" applyAlignment="1">
      <alignment horizontal="right" vertical="center" wrapText="1"/>
    </xf>
    <xf numFmtId="49" fontId="15" fillId="2" borderId="33" xfId="0" applyNumberFormat="1" applyFont="1" applyFill="1" applyBorder="1" applyAlignment="1">
      <alignment horizontal="center" vertical="center" wrapText="1"/>
    </xf>
    <xf numFmtId="49" fontId="15" fillId="2" borderId="30" xfId="0" applyNumberFormat="1" applyFont="1" applyFill="1" applyBorder="1" applyAlignment="1">
      <alignment horizontal="center" vertical="center" wrapText="1"/>
    </xf>
    <xf numFmtId="49" fontId="15" fillId="2" borderId="34" xfId="0" applyNumberFormat="1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 wrapText="1"/>
    </xf>
    <xf numFmtId="49" fontId="15" fillId="2" borderId="27" xfId="0" applyNumberFormat="1" applyFont="1" applyFill="1" applyBorder="1" applyAlignment="1">
      <alignment horizontal="center" vertical="center" wrapText="1"/>
    </xf>
    <xf numFmtId="49" fontId="15" fillId="2" borderId="32" xfId="0" applyNumberFormat="1" applyFont="1" applyFill="1" applyBorder="1" applyAlignment="1">
      <alignment horizontal="center" vertical="center" wrapText="1"/>
    </xf>
    <xf numFmtId="176" fontId="34" fillId="9" borderId="7" xfId="0" applyNumberFormat="1" applyFont="1" applyFill="1" applyBorder="1" applyAlignment="1">
      <alignment horizontal="right" vertical="center" wrapText="1"/>
    </xf>
    <xf numFmtId="176" fontId="32" fillId="0" borderId="7" xfId="0" applyNumberFormat="1" applyFont="1" applyFill="1" applyBorder="1" applyAlignment="1">
      <alignment horizontal="right" vertical="center" wrapText="1"/>
    </xf>
    <xf numFmtId="176" fontId="15" fillId="9" borderId="4" xfId="0" applyNumberFormat="1" applyFont="1" applyFill="1" applyBorder="1" applyAlignment="1">
      <alignment horizontal="right" vertical="center" wrapText="1"/>
    </xf>
    <xf numFmtId="176" fontId="32" fillId="0" borderId="8" xfId="0" applyNumberFormat="1" applyFont="1" applyFill="1" applyBorder="1" applyAlignment="1">
      <alignment horizontal="right" vertical="center" wrapText="1"/>
    </xf>
    <xf numFmtId="176" fontId="35" fillId="11" borderId="3" xfId="3" applyNumberFormat="1" applyFont="1" applyFill="1" applyBorder="1" applyAlignment="1">
      <alignment horizontal="right" vertical="center" wrapText="1"/>
    </xf>
    <xf numFmtId="176" fontId="36" fillId="0" borderId="3" xfId="3" applyNumberFormat="1" applyFont="1" applyFill="1" applyBorder="1" applyAlignment="1">
      <alignment horizontal="right" vertical="center" wrapText="1"/>
    </xf>
    <xf numFmtId="176" fontId="36" fillId="0" borderId="16" xfId="3" applyNumberFormat="1" applyFont="1" applyFill="1" applyBorder="1" applyAlignment="1">
      <alignment horizontal="right" vertical="center" wrapText="1"/>
    </xf>
    <xf numFmtId="176" fontId="35" fillId="11" borderId="17" xfId="3" applyNumberFormat="1" applyFont="1" applyFill="1" applyBorder="1" applyAlignment="1">
      <alignment horizontal="right" vertical="center" wrapText="1"/>
    </xf>
    <xf numFmtId="176" fontId="36" fillId="0" borderId="17" xfId="3" applyNumberFormat="1" applyFont="1" applyFill="1" applyBorder="1" applyAlignment="1">
      <alignment horizontal="right" vertical="center" wrapText="1"/>
    </xf>
    <xf numFmtId="176" fontId="36" fillId="0" borderId="18" xfId="3" applyNumberFormat="1" applyFont="1" applyFill="1" applyBorder="1" applyAlignment="1">
      <alignment horizontal="right" vertical="center" wrapText="1"/>
    </xf>
    <xf numFmtId="176" fontId="35" fillId="11" borderId="2" xfId="0" applyNumberFormat="1" applyFont="1" applyFill="1" applyBorder="1" applyAlignment="1">
      <alignment horizontal="right" vertical="center" wrapText="1"/>
    </xf>
    <xf numFmtId="37" fontId="37" fillId="11" borderId="2" xfId="0" applyNumberFormat="1" applyFont="1" applyFill="1" applyBorder="1" applyAlignment="1">
      <alignment horizontal="right" vertical="center"/>
    </xf>
    <xf numFmtId="37" fontId="38" fillId="12" borderId="2" xfId="0" applyNumberFormat="1" applyFont="1" applyFill="1" applyBorder="1" applyAlignment="1">
      <alignment horizontal="right" vertical="center"/>
    </xf>
    <xf numFmtId="37" fontId="38" fillId="12" borderId="7" xfId="0" applyNumberFormat="1" applyFont="1" applyFill="1" applyBorder="1" applyAlignment="1">
      <alignment horizontal="right" vertical="center"/>
    </xf>
    <xf numFmtId="37" fontId="37" fillId="11" borderId="4" xfId="0" applyNumberFormat="1" applyFont="1" applyFill="1" applyBorder="1" applyAlignment="1">
      <alignment horizontal="right" vertical="center"/>
    </xf>
    <xf numFmtId="49" fontId="30" fillId="8" borderId="2" xfId="0" applyNumberFormat="1" applyFont="1" applyFill="1" applyBorder="1" applyAlignment="1">
      <alignment horizontal="center" vertical="center" wrapText="1"/>
    </xf>
    <xf numFmtId="176" fontId="30" fillId="0" borderId="2" xfId="0" applyNumberFormat="1" applyFont="1" applyFill="1" applyBorder="1" applyAlignment="1">
      <alignment horizontal="right" vertical="center" wrapText="1"/>
    </xf>
    <xf numFmtId="176" fontId="30" fillId="8" borderId="2" xfId="0" applyNumberFormat="1" applyFont="1" applyFill="1" applyBorder="1" applyAlignment="1">
      <alignment horizontal="center" vertical="center" wrapText="1"/>
    </xf>
    <xf numFmtId="49" fontId="30" fillId="8" borderId="7" xfId="0" applyNumberFormat="1" applyFont="1" applyFill="1" applyBorder="1" applyAlignment="1">
      <alignment horizontal="center" vertical="center" wrapText="1"/>
    </xf>
    <xf numFmtId="176" fontId="30" fillId="0" borderId="7" xfId="0" applyNumberFormat="1" applyFont="1" applyFill="1" applyBorder="1" applyAlignment="1">
      <alignment horizontal="right" vertical="center" wrapText="1"/>
    </xf>
    <xf numFmtId="176" fontId="6" fillId="0" borderId="7" xfId="0" applyNumberFormat="1" applyFont="1" applyFill="1" applyBorder="1" applyAlignment="1">
      <alignment horizontal="right" vertical="center" wrapText="1"/>
    </xf>
    <xf numFmtId="176" fontId="30" fillId="8" borderId="4" xfId="0" applyNumberFormat="1" applyFont="1" applyFill="1" applyBorder="1" applyAlignment="1">
      <alignment horizontal="center" vertical="center" wrapText="1"/>
    </xf>
    <xf numFmtId="176" fontId="30" fillId="0" borderId="4" xfId="0" applyNumberFormat="1" applyFont="1" applyFill="1" applyBorder="1" applyAlignment="1">
      <alignment horizontal="right" vertical="center" wrapText="1"/>
    </xf>
    <xf numFmtId="176" fontId="6" fillId="0" borderId="4" xfId="0" applyNumberFormat="1" applyFont="1" applyFill="1" applyBorder="1" applyAlignment="1">
      <alignment horizontal="right" vertical="center" wrapText="1"/>
    </xf>
    <xf numFmtId="176" fontId="6" fillId="0" borderId="8" xfId="0" applyNumberFormat="1" applyFont="1" applyFill="1" applyBorder="1" applyAlignment="1">
      <alignment horizontal="right" vertical="center" wrapText="1"/>
    </xf>
    <xf numFmtId="0" fontId="2" fillId="0" borderId="0" xfId="4">
      <alignment vertical="center"/>
    </xf>
    <xf numFmtId="0" fontId="2" fillId="0" borderId="0" xfId="4" applyFill="1">
      <alignment vertical="center"/>
    </xf>
    <xf numFmtId="49" fontId="8" fillId="7" borderId="12" xfId="4" applyNumberFormat="1" applyFont="1" applyFill="1" applyBorder="1" applyAlignment="1">
      <alignment horizontal="center" vertical="center" wrapText="1"/>
    </xf>
    <xf numFmtId="176" fontId="8" fillId="5" borderId="3" xfId="4" applyNumberFormat="1" applyFont="1" applyFill="1" applyBorder="1" applyAlignment="1">
      <alignment horizontal="right" vertical="center" wrapText="1"/>
    </xf>
    <xf numFmtId="49" fontId="8" fillId="7" borderId="13" xfId="4" applyNumberFormat="1" applyFont="1" applyFill="1" applyBorder="1" applyAlignment="1">
      <alignment horizontal="center" vertical="center" wrapText="1"/>
    </xf>
    <xf numFmtId="176" fontId="8" fillId="5" borderId="17" xfId="4" applyNumberFormat="1" applyFont="1" applyFill="1" applyBorder="1" applyAlignment="1">
      <alignment horizontal="right" vertical="center" wrapText="1"/>
    </xf>
    <xf numFmtId="176" fontId="12" fillId="0" borderId="2" xfId="4" applyNumberFormat="1" applyFont="1" applyBorder="1">
      <alignment vertical="center"/>
    </xf>
    <xf numFmtId="176" fontId="12" fillId="0" borderId="7" xfId="4" applyNumberFormat="1" applyFont="1" applyBorder="1">
      <alignment vertical="center"/>
    </xf>
    <xf numFmtId="176" fontId="9" fillId="0" borderId="2" xfId="4" applyNumberFormat="1" applyFont="1" applyFill="1" applyBorder="1" applyAlignment="1">
      <alignment horizontal="right" vertical="center" wrapText="1"/>
    </xf>
    <xf numFmtId="10" fontId="0" fillId="0" borderId="0" xfId="6" applyNumberFormat="1" applyFont="1">
      <alignment vertical="center"/>
    </xf>
    <xf numFmtId="176" fontId="12" fillId="0" borderId="4" xfId="4" applyNumberFormat="1" applyFont="1" applyBorder="1">
      <alignment vertical="center"/>
    </xf>
    <xf numFmtId="176" fontId="12" fillId="0" borderId="8" xfId="4" applyNumberFormat="1" applyFont="1" applyBorder="1">
      <alignment vertical="center"/>
    </xf>
    <xf numFmtId="176" fontId="35" fillId="11" borderId="7" xfId="0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41" fontId="20" fillId="11" borderId="2" xfId="1" applyFont="1" applyFill="1" applyBorder="1" applyAlignment="1">
      <alignment horizontal="right" vertical="center" wrapText="1"/>
    </xf>
    <xf numFmtId="41" fontId="41" fillId="11" borderId="2" xfId="1" applyFont="1" applyFill="1" applyBorder="1" applyAlignment="1">
      <alignment horizontal="right" vertical="center" wrapText="1"/>
    </xf>
    <xf numFmtId="176" fontId="37" fillId="11" borderId="36" xfId="0" applyNumberFormat="1" applyFont="1" applyFill="1" applyBorder="1" applyAlignment="1">
      <alignment horizontal="right" vertical="center" wrapText="1"/>
    </xf>
    <xf numFmtId="176" fontId="37" fillId="11" borderId="38" xfId="0" applyNumberFormat="1" applyFont="1" applyFill="1" applyBorder="1" applyAlignment="1">
      <alignment horizontal="right" vertical="center" wrapText="1"/>
    </xf>
    <xf numFmtId="176" fontId="20" fillId="5" borderId="0" xfId="1" applyNumberFormat="1" applyFont="1" applyFill="1" applyBorder="1" applyAlignment="1">
      <alignment horizontal="right" vertical="center" wrapText="1"/>
    </xf>
    <xf numFmtId="177" fontId="0" fillId="0" borderId="0" xfId="0" applyNumberFormat="1">
      <alignment vertical="center"/>
    </xf>
    <xf numFmtId="49" fontId="24" fillId="2" borderId="12" xfId="0" applyNumberFormat="1" applyFont="1" applyFill="1" applyBorder="1" applyAlignment="1">
      <alignment horizontal="center" vertical="center" wrapText="1"/>
    </xf>
    <xf numFmtId="49" fontId="24" fillId="2" borderId="13" xfId="0" applyNumberFormat="1" applyFont="1" applyFill="1" applyBorder="1" applyAlignment="1">
      <alignment horizontal="center" vertical="center" wrapText="1"/>
    </xf>
    <xf numFmtId="176" fontId="34" fillId="9" borderId="4" xfId="0" applyNumberFormat="1" applyFont="1" applyFill="1" applyBorder="1" applyAlignment="1">
      <alignment horizontal="right" vertical="center" wrapText="1"/>
    </xf>
    <xf numFmtId="176" fontId="9" fillId="0" borderId="37" xfId="4" applyNumberFormat="1" applyFont="1" applyFill="1" applyBorder="1" applyAlignment="1">
      <alignment horizontal="right" vertical="center" wrapText="1"/>
    </xf>
    <xf numFmtId="176" fontId="8" fillId="5" borderId="2" xfId="4" applyNumberFormat="1" applyFont="1" applyFill="1" applyBorder="1" applyAlignment="1">
      <alignment horizontal="right" vertical="center" wrapText="1"/>
    </xf>
    <xf numFmtId="49" fontId="8" fillId="2" borderId="2" xfId="4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8" fillId="2" borderId="37" xfId="4" applyNumberFormat="1" applyFont="1" applyFill="1" applyBorder="1" applyAlignment="1">
      <alignment horizontal="center" vertical="center" wrapText="1"/>
    </xf>
    <xf numFmtId="176" fontId="8" fillId="5" borderId="37" xfId="4" applyNumberFormat="1" applyFont="1" applyFill="1" applyBorder="1" applyAlignment="1">
      <alignment horizontal="right" vertical="center" wrapText="1"/>
    </xf>
    <xf numFmtId="176" fontId="9" fillId="0" borderId="2" xfId="4" applyNumberFormat="1" applyFont="1" applyFill="1" applyBorder="1" applyAlignment="1">
      <alignment vertical="center" wrapText="1"/>
    </xf>
    <xf numFmtId="49" fontId="8" fillId="2" borderId="7" xfId="4" applyNumberFormat="1" applyFont="1" applyFill="1" applyBorder="1" applyAlignment="1">
      <alignment horizontal="center" vertical="center" wrapText="1"/>
    </xf>
    <xf numFmtId="176" fontId="8" fillId="5" borderId="4" xfId="4" applyNumberFormat="1" applyFont="1" applyFill="1" applyBorder="1" applyAlignment="1">
      <alignment horizontal="right" vertical="center" wrapText="1"/>
    </xf>
    <xf numFmtId="176" fontId="9" fillId="0" borderId="4" xfId="4" applyNumberFormat="1" applyFont="1" applyFill="1" applyBorder="1" applyAlignment="1">
      <alignment vertical="center" wrapText="1"/>
    </xf>
    <xf numFmtId="176" fontId="9" fillId="0" borderId="4" xfId="4" applyNumberFormat="1" applyFont="1" applyFill="1" applyBorder="1" applyAlignment="1">
      <alignment horizontal="right" vertical="center" wrapText="1"/>
    </xf>
    <xf numFmtId="49" fontId="25" fillId="2" borderId="26" xfId="4" applyNumberFormat="1" applyFont="1" applyFill="1" applyBorder="1" applyAlignment="1">
      <alignment horizontal="center" vertical="center" wrapText="1"/>
    </xf>
    <xf numFmtId="49" fontId="24" fillId="2" borderId="26" xfId="4" applyNumberFormat="1" applyFont="1" applyFill="1" applyBorder="1" applyAlignment="1">
      <alignment horizontal="center" vertical="center" wrapText="1"/>
    </xf>
    <xf numFmtId="49" fontId="24" fillId="2" borderId="43" xfId="4" applyNumberFormat="1" applyFont="1" applyFill="1" applyBorder="1" applyAlignment="1">
      <alignment horizontal="center" vertical="center" wrapText="1"/>
    </xf>
    <xf numFmtId="49" fontId="8" fillId="2" borderId="35" xfId="4" applyNumberFormat="1" applyFont="1" applyFill="1" applyBorder="1" applyAlignment="1">
      <alignment horizontal="center" vertical="center" wrapText="1"/>
    </xf>
    <xf numFmtId="176" fontId="8" fillId="5" borderId="35" xfId="4" applyNumberFormat="1" applyFont="1" applyFill="1" applyBorder="1" applyAlignment="1">
      <alignment horizontal="right" vertical="center" wrapText="1"/>
    </xf>
    <xf numFmtId="176" fontId="8" fillId="5" borderId="45" xfId="4" applyNumberFormat="1" applyFont="1" applyFill="1" applyBorder="1" applyAlignment="1">
      <alignment horizontal="right" vertical="center" wrapText="1"/>
    </xf>
    <xf numFmtId="49" fontId="8" fillId="2" borderId="12" xfId="4" applyNumberFormat="1" applyFont="1" applyFill="1" applyBorder="1" applyAlignment="1">
      <alignment horizontal="center" vertical="center" wrapText="1"/>
    </xf>
    <xf numFmtId="176" fontId="8" fillId="5" borderId="12" xfId="4" applyNumberFormat="1" applyFont="1" applyFill="1" applyBorder="1" applyAlignment="1">
      <alignment horizontal="right" vertical="center" wrapText="1"/>
    </xf>
    <xf numFmtId="176" fontId="8" fillId="5" borderId="13" xfId="4" applyNumberFormat="1" applyFont="1" applyFill="1" applyBorder="1" applyAlignment="1">
      <alignment horizontal="right" vertical="center" wrapText="1"/>
    </xf>
    <xf numFmtId="176" fontId="9" fillId="0" borderId="47" xfId="4" applyNumberFormat="1" applyFont="1" applyFill="1" applyBorder="1" applyAlignment="1">
      <alignment horizontal="right" vertical="center" wrapText="1"/>
    </xf>
    <xf numFmtId="10" fontId="2" fillId="0" borderId="49" xfId="7" applyNumberFormat="1" applyFont="1" applyBorder="1">
      <alignment vertical="center"/>
    </xf>
    <xf numFmtId="10" fontId="2" fillId="0" borderId="50" xfId="7" applyNumberFormat="1" applyFont="1" applyBorder="1">
      <alignment vertical="center"/>
    </xf>
    <xf numFmtId="176" fontId="8" fillId="5" borderId="7" xfId="4" applyNumberFormat="1" applyFont="1" applyFill="1" applyBorder="1" applyAlignment="1">
      <alignment horizontal="right" vertical="center" wrapText="1"/>
    </xf>
    <xf numFmtId="176" fontId="8" fillId="5" borderId="7" xfId="4" applyNumberFormat="1" applyFont="1" applyFill="1" applyBorder="1" applyAlignment="1">
      <alignment vertical="center" wrapText="1"/>
    </xf>
    <xf numFmtId="176" fontId="8" fillId="5" borderId="8" xfId="4" applyNumberFormat="1" applyFont="1" applyFill="1" applyBorder="1" applyAlignment="1">
      <alignment vertical="center" wrapText="1"/>
    </xf>
    <xf numFmtId="176" fontId="12" fillId="5" borderId="12" xfId="4" applyNumberFormat="1" applyFont="1" applyFill="1" applyBorder="1">
      <alignment vertical="center"/>
    </xf>
    <xf numFmtId="176" fontId="12" fillId="5" borderId="2" xfId="4" applyNumberFormat="1" applyFont="1" applyFill="1" applyBorder="1">
      <alignment vertical="center"/>
    </xf>
    <xf numFmtId="176" fontId="12" fillId="5" borderId="7" xfId="4" applyNumberFormat="1" applyFont="1" applyFill="1" applyBorder="1">
      <alignment vertical="center"/>
    </xf>
    <xf numFmtId="10" fontId="2" fillId="5" borderId="49" xfId="7" applyNumberFormat="1" applyFont="1" applyFill="1" applyBorder="1">
      <alignment vertical="center"/>
    </xf>
    <xf numFmtId="176" fontId="12" fillId="5" borderId="13" xfId="4" applyNumberFormat="1" applyFont="1" applyFill="1" applyBorder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26" xfId="0" applyNumberFormat="1" applyFont="1" applyFill="1" applyBorder="1" applyAlignment="1">
      <alignment horizontal="center" vertical="center" wrapText="1"/>
    </xf>
    <xf numFmtId="49" fontId="9" fillId="2" borderId="26" xfId="0" applyNumberFormat="1" applyFont="1" applyFill="1" applyBorder="1" applyAlignment="1">
      <alignment horizontal="center" vertical="center" wrapText="1"/>
    </xf>
    <xf numFmtId="49" fontId="9" fillId="2" borderId="43" xfId="0" applyNumberFormat="1" applyFont="1" applyFill="1" applyBorder="1" applyAlignment="1">
      <alignment horizontal="center" vertical="center" wrapText="1"/>
    </xf>
    <xf numFmtId="176" fontId="35" fillId="11" borderId="12" xfId="0" applyNumberFormat="1" applyFont="1" applyFill="1" applyBorder="1" applyAlignment="1">
      <alignment horizontal="right" vertical="center" wrapText="1"/>
    </xf>
    <xf numFmtId="37" fontId="37" fillId="11" borderId="12" xfId="0" applyNumberFormat="1" applyFont="1" applyFill="1" applyBorder="1" applyAlignment="1">
      <alignment horizontal="right" vertical="center"/>
    </xf>
    <xf numFmtId="37" fontId="37" fillId="11" borderId="13" xfId="0" applyNumberFormat="1" applyFont="1" applyFill="1" applyBorder="1" applyAlignment="1">
      <alignment horizontal="right" vertical="center"/>
    </xf>
    <xf numFmtId="0" fontId="0" fillId="0" borderId="0" xfId="0">
      <alignment vertical="center"/>
    </xf>
    <xf numFmtId="49" fontId="5" fillId="0" borderId="0" xfId="2" applyNumberFormat="1" applyFont="1" applyBorder="1" applyAlignment="1">
      <alignment horizontal="left" vertical="center" wrapText="1"/>
    </xf>
    <xf numFmtId="0" fontId="3" fillId="0" borderId="0" xfId="2">
      <alignment vertical="center"/>
    </xf>
    <xf numFmtId="0" fontId="3" fillId="0" borderId="0" xfId="2" applyBorder="1">
      <alignment vertical="center"/>
    </xf>
    <xf numFmtId="0" fontId="0" fillId="0" borderId="0" xfId="0">
      <alignment vertical="center"/>
    </xf>
    <xf numFmtId="0" fontId="38" fillId="0" borderId="4" xfId="0" applyFont="1" applyBorder="1">
      <alignment vertical="center"/>
    </xf>
    <xf numFmtId="0" fontId="38" fillId="0" borderId="8" xfId="0" applyFont="1" applyBorder="1">
      <alignment vertical="center"/>
    </xf>
    <xf numFmtId="176" fontId="30" fillId="8" borderId="27" xfId="0" applyNumberFormat="1" applyFont="1" applyFill="1" applyBorder="1" applyAlignment="1">
      <alignment horizontal="center" vertical="center" wrapText="1"/>
    </xf>
    <xf numFmtId="176" fontId="30" fillId="0" borderId="27" xfId="0" applyNumberFormat="1" applyFont="1" applyFill="1" applyBorder="1" applyAlignment="1">
      <alignment horizontal="right" vertical="center" wrapText="1"/>
    </xf>
    <xf numFmtId="176" fontId="6" fillId="0" borderId="27" xfId="0" applyNumberFormat="1" applyFont="1" applyFill="1" applyBorder="1" applyAlignment="1">
      <alignment horizontal="right" vertical="center" wrapText="1"/>
    </xf>
    <xf numFmtId="176" fontId="6" fillId="0" borderId="28" xfId="0" applyNumberFormat="1" applyFont="1" applyFill="1" applyBorder="1" applyAlignment="1">
      <alignment horizontal="right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49" fontId="17" fillId="0" borderId="0" xfId="2" applyNumberFormat="1" applyFont="1" applyBorder="1" applyAlignment="1">
      <alignment horizontal="center" vertical="center" wrapText="1"/>
    </xf>
    <xf numFmtId="49" fontId="5" fillId="0" borderId="0" xfId="2" applyNumberFormat="1" applyFont="1" applyBorder="1" applyAlignment="1">
      <alignment horizontal="left" vertical="center" wrapText="1"/>
    </xf>
    <xf numFmtId="49" fontId="5" fillId="0" borderId="0" xfId="2" applyNumberFormat="1" applyFont="1" applyBorder="1" applyAlignment="1">
      <alignment horizontal="right" vertical="center" wrapText="1"/>
    </xf>
    <xf numFmtId="0" fontId="3" fillId="0" borderId="1" xfId="2" applyBorder="1">
      <alignment vertical="center"/>
    </xf>
    <xf numFmtId="49" fontId="19" fillId="4" borderId="39" xfId="2" applyNumberFormat="1" applyFont="1" applyFill="1" applyBorder="1" applyAlignment="1">
      <alignment horizontal="center" vertical="center" wrapText="1"/>
    </xf>
    <xf numFmtId="49" fontId="19" fillId="4" borderId="40" xfId="2" applyNumberFormat="1" applyFont="1" applyFill="1" applyBorder="1" applyAlignment="1">
      <alignment horizontal="center" vertical="center" wrapText="1"/>
    </xf>
    <xf numFmtId="49" fontId="19" fillId="4" borderId="41" xfId="2" applyNumberFormat="1" applyFont="1" applyFill="1" applyBorder="1" applyAlignment="1">
      <alignment horizontal="center" vertical="center" wrapText="1"/>
    </xf>
    <xf numFmtId="49" fontId="18" fillId="0" borderId="14" xfId="2" applyNumberFormat="1" applyFont="1" applyBorder="1" applyAlignment="1">
      <alignment horizontal="center" vertical="center" wrapText="1"/>
    </xf>
    <xf numFmtId="49" fontId="18" fillId="0" borderId="22" xfId="2" applyNumberFormat="1" applyFont="1" applyBorder="1" applyAlignment="1">
      <alignment horizontal="center" vertical="center" wrapText="1"/>
    </xf>
    <xf numFmtId="49" fontId="18" fillId="0" borderId="53" xfId="2" applyNumberFormat="1" applyFont="1" applyBorder="1" applyAlignment="1">
      <alignment horizontal="center" vertical="center" wrapText="1"/>
    </xf>
    <xf numFmtId="49" fontId="18" fillId="0" borderId="23" xfId="2" applyNumberFormat="1" applyFont="1" applyBorder="1" applyAlignment="1">
      <alignment horizontal="center" vertical="center" wrapText="1"/>
    </xf>
    <xf numFmtId="0" fontId="4" fillId="0" borderId="0" xfId="2" applyFont="1">
      <alignment vertical="center"/>
    </xf>
    <xf numFmtId="49" fontId="19" fillId="4" borderId="46" xfId="2" applyNumberFormat="1" applyFont="1" applyFill="1" applyBorder="1" applyAlignment="1">
      <alignment horizontal="center" vertical="center" wrapText="1"/>
    </xf>
    <xf numFmtId="49" fontId="19" fillId="4" borderId="51" xfId="2" applyNumberFormat="1" applyFont="1" applyFill="1" applyBorder="1" applyAlignment="1">
      <alignment horizontal="center" vertical="center" wrapText="1"/>
    </xf>
    <xf numFmtId="49" fontId="19" fillId="4" borderId="44" xfId="2" applyNumberFormat="1" applyFont="1" applyFill="1" applyBorder="1" applyAlignment="1">
      <alignment horizontal="center" vertical="center" wrapText="1"/>
    </xf>
    <xf numFmtId="49" fontId="19" fillId="4" borderId="52" xfId="2" applyNumberFormat="1" applyFont="1" applyFill="1" applyBorder="1" applyAlignment="1">
      <alignment horizontal="center" vertical="center" wrapText="1"/>
    </xf>
    <xf numFmtId="49" fontId="15" fillId="2" borderId="6" xfId="0" applyNumberFormat="1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vertical="center"/>
    </xf>
    <xf numFmtId="0" fontId="29" fillId="2" borderId="15" xfId="0" applyFont="1" applyFill="1" applyBorder="1" applyAlignment="1">
      <alignment vertical="center"/>
    </xf>
    <xf numFmtId="49" fontId="15" fillId="2" borderId="31" xfId="0" applyNumberFormat="1" applyFont="1" applyFill="1" applyBorder="1" applyAlignment="1">
      <alignment horizontal="center" vertical="center" wrapText="1"/>
    </xf>
    <xf numFmtId="0" fontId="29" fillId="2" borderId="31" xfId="0" applyFont="1" applyFill="1" applyBorder="1" applyAlignment="1">
      <alignment vertical="center"/>
    </xf>
    <xf numFmtId="49" fontId="8" fillId="10" borderId="14" xfId="0" applyNumberFormat="1" applyFont="1" applyFill="1" applyBorder="1" applyAlignment="1">
      <alignment horizontal="center" vertical="center" wrapText="1"/>
    </xf>
    <xf numFmtId="49" fontId="8" fillId="10" borderId="22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29" fillId="2" borderId="5" xfId="0" applyFont="1" applyFill="1" applyBorder="1" applyAlignment="1">
      <alignment vertical="center"/>
    </xf>
    <xf numFmtId="49" fontId="26" fillId="0" borderId="0" xfId="0" applyNumberFormat="1" applyFont="1" applyFill="1" applyBorder="1" applyAlignment="1">
      <alignment horizontal="center" vertical="center" wrapText="1"/>
    </xf>
    <xf numFmtId="49" fontId="24" fillId="2" borderId="12" xfId="0" applyNumberFormat="1" applyFont="1" applyFill="1" applyBorder="1" applyAlignment="1">
      <alignment horizontal="center" vertical="center" wrapText="1"/>
    </xf>
    <xf numFmtId="49" fontId="24" fillId="2" borderId="13" xfId="0" applyNumberFormat="1" applyFont="1" applyFill="1" applyBorder="1" applyAlignment="1">
      <alignment horizontal="center" vertical="center" wrapText="1"/>
    </xf>
    <xf numFmtId="49" fontId="24" fillId="2" borderId="10" xfId="0" applyNumberFormat="1" applyFont="1" applyFill="1" applyBorder="1" applyAlignment="1">
      <alignment horizontal="center" vertical="center" wrapText="1"/>
    </xf>
    <xf numFmtId="49" fontId="23" fillId="3" borderId="10" xfId="0" applyNumberFormat="1" applyFont="1" applyFill="1" applyBorder="1" applyAlignment="1">
      <alignment horizontal="center" vertical="center" wrapText="1"/>
    </xf>
    <xf numFmtId="49" fontId="23" fillId="3" borderId="2" xfId="0" applyNumberFormat="1" applyFont="1" applyFill="1" applyBorder="1" applyAlignment="1">
      <alignment horizontal="center" vertical="center" wrapText="1"/>
    </xf>
    <xf numFmtId="49" fontId="23" fillId="3" borderId="9" xfId="0" applyNumberFormat="1" applyFont="1" applyFill="1" applyBorder="1" applyAlignment="1">
      <alignment horizontal="center" vertical="center" wrapText="1"/>
    </xf>
    <xf numFmtId="49" fontId="23" fillId="3" borderId="12" xfId="0" applyNumberFormat="1" applyFont="1" applyFill="1" applyBorder="1" applyAlignment="1">
      <alignment horizontal="center" vertical="center" wrapText="1"/>
    </xf>
    <xf numFmtId="49" fontId="24" fillId="2" borderId="1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49" fontId="10" fillId="6" borderId="19" xfId="0" applyNumberFormat="1" applyFont="1" applyFill="1" applyBorder="1" applyAlignment="1">
      <alignment horizontal="center" vertical="center" wrapText="1"/>
    </xf>
    <xf numFmtId="49" fontId="10" fillId="6" borderId="21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>
      <alignment vertical="center"/>
    </xf>
    <xf numFmtId="49" fontId="28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Alignment="1">
      <alignment horizontal="left" vertical="center"/>
    </xf>
    <xf numFmtId="49" fontId="15" fillId="0" borderId="0" xfId="0" applyNumberFormat="1" applyFont="1" applyFill="1" applyBorder="1" applyAlignment="1">
      <alignment horizontal="left" vertical="center" wrapText="1"/>
    </xf>
    <xf numFmtId="0" fontId="0" fillId="0" borderId="0" xfId="0">
      <alignment vertical="center"/>
    </xf>
    <xf numFmtId="49" fontId="15" fillId="0" borderId="0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49" fontId="10" fillId="6" borderId="20" xfId="0" applyNumberFormat="1" applyFont="1" applyFill="1" applyBorder="1" applyAlignment="1">
      <alignment horizontal="center" vertical="center" wrapText="1"/>
    </xf>
    <xf numFmtId="49" fontId="8" fillId="10" borderId="42" xfId="0" applyNumberFormat="1" applyFont="1" applyFill="1" applyBorder="1" applyAlignment="1">
      <alignment horizontal="center" vertical="center" wrapText="1"/>
    </xf>
    <xf numFmtId="49" fontId="8" fillId="10" borderId="26" xfId="0" applyNumberFormat="1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49" fontId="30" fillId="8" borderId="39" xfId="0" applyNumberFormat="1" applyFont="1" applyFill="1" applyBorder="1" applyAlignment="1">
      <alignment horizontal="center" vertical="center" wrapText="1"/>
    </xf>
    <xf numFmtId="49" fontId="30" fillId="8" borderId="40" xfId="0" applyNumberFormat="1" applyFont="1" applyFill="1" applyBorder="1" applyAlignment="1">
      <alignment horizontal="center" vertical="center" wrapText="1"/>
    </xf>
    <xf numFmtId="49" fontId="30" fillId="8" borderId="41" xfId="0" applyNumberFormat="1" applyFont="1" applyFill="1" applyBorder="1" applyAlignment="1">
      <alignment horizontal="center" vertical="center" wrapText="1"/>
    </xf>
    <xf numFmtId="49" fontId="30" fillId="8" borderId="10" xfId="0" applyNumberFormat="1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vertical="center"/>
    </xf>
    <xf numFmtId="0" fontId="12" fillId="8" borderId="11" xfId="0" applyFont="1" applyFill="1" applyBorder="1" applyAlignment="1">
      <alignment vertical="center"/>
    </xf>
    <xf numFmtId="49" fontId="30" fillId="8" borderId="26" xfId="0" applyNumberFormat="1" applyFont="1" applyFill="1" applyBorder="1" applyAlignment="1">
      <alignment horizontal="center" vertical="center" wrapText="1"/>
    </xf>
    <xf numFmtId="49" fontId="30" fillId="8" borderId="35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left" vertical="center" wrapText="1"/>
    </xf>
    <xf numFmtId="49" fontId="30" fillId="8" borderId="22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/>
    </xf>
    <xf numFmtId="49" fontId="30" fillId="0" borderId="10" xfId="0" applyNumberFormat="1" applyFont="1" applyFill="1" applyBorder="1" applyAlignment="1">
      <alignment horizontal="center" vertical="center" wrapText="1"/>
    </xf>
    <xf numFmtId="49" fontId="30" fillId="0" borderId="2" xfId="0" applyNumberFormat="1" applyFont="1" applyFill="1" applyBorder="1" applyAlignment="1">
      <alignment horizontal="center" vertical="center" wrapText="1"/>
    </xf>
    <xf numFmtId="49" fontId="8" fillId="2" borderId="48" xfId="4" applyNumberFormat="1" applyFont="1" applyFill="1" applyBorder="1" applyAlignment="1">
      <alignment horizontal="center" vertical="center" wrapText="1"/>
    </xf>
    <xf numFmtId="49" fontId="8" fillId="2" borderId="49" xfId="4" applyNumberFormat="1" applyFont="1" applyFill="1" applyBorder="1" applyAlignment="1">
      <alignment horizontal="center" vertical="center" wrapText="1"/>
    </xf>
    <xf numFmtId="0" fontId="40" fillId="0" borderId="0" xfId="4" applyFont="1" applyAlignment="1">
      <alignment horizontal="left" vertical="center" wrapText="1"/>
    </xf>
    <xf numFmtId="49" fontId="8" fillId="2" borderId="9" xfId="4" applyNumberFormat="1" applyFont="1" applyFill="1" applyBorder="1" applyAlignment="1">
      <alignment horizontal="center" vertical="center" wrapText="1"/>
    </xf>
    <xf numFmtId="49" fontId="8" fillId="2" borderId="10" xfId="4" applyNumberFormat="1" applyFont="1" applyFill="1" applyBorder="1" applyAlignment="1">
      <alignment horizontal="center" vertical="center" wrapText="1"/>
    </xf>
    <xf numFmtId="49" fontId="8" fillId="2" borderId="11" xfId="4" applyNumberFormat="1" applyFont="1" applyFill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49" fontId="8" fillId="3" borderId="42" xfId="4" applyNumberFormat="1" applyFont="1" applyFill="1" applyBorder="1" applyAlignment="1">
      <alignment horizontal="center" vertical="center" wrapText="1"/>
    </xf>
    <xf numFmtId="49" fontId="8" fillId="3" borderId="26" xfId="4" applyNumberFormat="1" applyFont="1" applyFill="1" applyBorder="1" applyAlignment="1">
      <alignment horizontal="center" vertical="center" wrapText="1"/>
    </xf>
    <xf numFmtId="49" fontId="8" fillId="2" borderId="44" xfId="4" applyNumberFormat="1" applyFont="1" applyFill="1" applyBorder="1" applyAlignment="1">
      <alignment horizontal="center" vertical="center" wrapText="1"/>
    </xf>
    <xf numFmtId="49" fontId="8" fillId="2" borderId="46" xfId="4" applyNumberFormat="1" applyFont="1" applyFill="1" applyBorder="1" applyAlignment="1">
      <alignment horizontal="center" vertical="center" wrapText="1"/>
    </xf>
    <xf numFmtId="49" fontId="18" fillId="0" borderId="9" xfId="2" applyNumberFormat="1" applyFont="1" applyBorder="1" applyAlignment="1">
      <alignment horizontal="center" vertical="center" wrapText="1"/>
    </xf>
    <xf numFmtId="49" fontId="18" fillId="0" borderId="12" xfId="2" applyNumberFormat="1" applyFont="1" applyBorder="1" applyAlignment="1">
      <alignment horizontal="center" vertical="center" wrapText="1"/>
    </xf>
    <xf numFmtId="49" fontId="18" fillId="0" borderId="10" xfId="2" applyNumberFormat="1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49" fontId="19" fillId="4" borderId="10" xfId="2" applyNumberFormat="1" applyFont="1" applyFill="1" applyBorder="1" applyAlignment="1">
      <alignment horizontal="center" vertical="center" wrapText="1"/>
    </xf>
    <xf numFmtId="49" fontId="19" fillId="4" borderId="12" xfId="2" applyNumberFormat="1" applyFont="1" applyFill="1" applyBorder="1" applyAlignment="1">
      <alignment horizontal="center" vertical="center" wrapText="1"/>
    </xf>
    <xf numFmtId="49" fontId="19" fillId="4" borderId="26" xfId="2" applyNumberFormat="1" applyFont="1" applyFill="1" applyBorder="1" applyAlignment="1">
      <alignment horizontal="center" vertical="center" wrapText="1"/>
    </xf>
    <xf numFmtId="49" fontId="19" fillId="4" borderId="13" xfId="2" applyNumberFormat="1" applyFont="1" applyFill="1" applyBorder="1" applyAlignment="1">
      <alignment horizontal="center" vertical="center" wrapText="1"/>
    </xf>
  </cellXfs>
  <cellStyles count="8">
    <cellStyle name="백분율" xfId="7" builtinId="5"/>
    <cellStyle name="백분율 2" xfId="6" xr:uid="{00000000-0005-0000-0000-000001000000}"/>
    <cellStyle name="쉼표 [0]" xfId="1" builtinId="6"/>
    <cellStyle name="표준" xfId="0" builtinId="0"/>
    <cellStyle name="표준 2" xfId="2" xr:uid="{00000000-0005-0000-0000-000004000000}"/>
    <cellStyle name="표준 3" xfId="3" xr:uid="{00000000-0005-0000-0000-000005000000}"/>
    <cellStyle name="표준 4" xfId="4" xr:uid="{00000000-0005-0000-0000-000006000000}"/>
    <cellStyle name="표준 5" xfId="5" xr:uid="{00000000-0005-0000-0000-000007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EF1E6"/>
      <color rgb="FF0000FF"/>
      <color rgb="FFF0F6FD"/>
      <color rgb="FFFFF4EF"/>
      <color rgb="FFFEE7DE"/>
      <color rgb="FFFAFAFA"/>
      <color rgb="FFFDDFC7"/>
      <color rgb="FFDCEEF2"/>
      <color rgb="FFD5EBE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8"/>
  <sheetViews>
    <sheetView tabSelected="1" zoomScale="80" zoomScaleNormal="80" zoomScaleSheetLayoutView="50" workbookViewId="0">
      <selection activeCell="B1" sqref="B1:L1"/>
    </sheetView>
  </sheetViews>
  <sheetFormatPr defaultRowHeight="13.5" x14ac:dyDescent="0.15"/>
  <cols>
    <col min="1" max="1" width="1.88671875" style="146" customWidth="1"/>
    <col min="2" max="2" width="7.33203125" style="146" customWidth="1"/>
    <col min="3" max="3" width="8.33203125" style="146" customWidth="1"/>
    <col min="4" max="12" width="7.33203125" style="146" customWidth="1"/>
    <col min="13" max="246" width="8.88671875" style="146"/>
    <col min="247" max="247" width="8" style="146" bestFit="1" customWidth="1"/>
    <col min="248" max="248" width="5.6640625" style="146" bestFit="1" customWidth="1"/>
    <col min="249" max="249" width="7.109375" style="146" bestFit="1" customWidth="1"/>
    <col min="250" max="250" width="5.77734375" style="146" customWidth="1"/>
    <col min="251" max="268" width="5.88671875" style="146" customWidth="1"/>
    <col min="269" max="502" width="8.88671875" style="146"/>
    <col min="503" max="503" width="8" style="146" bestFit="1" customWidth="1"/>
    <col min="504" max="504" width="5.6640625" style="146" bestFit="1" customWidth="1"/>
    <col min="505" max="505" width="7.109375" style="146" bestFit="1" customWidth="1"/>
    <col min="506" max="506" width="5.77734375" style="146" customWidth="1"/>
    <col min="507" max="524" width="5.88671875" style="146" customWidth="1"/>
    <col min="525" max="758" width="8.88671875" style="146"/>
    <col min="759" max="759" width="8" style="146" bestFit="1" customWidth="1"/>
    <col min="760" max="760" width="5.6640625" style="146" bestFit="1" customWidth="1"/>
    <col min="761" max="761" width="7.109375" style="146" bestFit="1" customWidth="1"/>
    <col min="762" max="762" width="5.77734375" style="146" customWidth="1"/>
    <col min="763" max="780" width="5.88671875" style="146" customWidth="1"/>
    <col min="781" max="1014" width="8.88671875" style="146"/>
    <col min="1015" max="1015" width="8" style="146" bestFit="1" customWidth="1"/>
    <col min="1016" max="1016" width="5.6640625" style="146" bestFit="1" customWidth="1"/>
    <col min="1017" max="1017" width="7.109375" style="146" bestFit="1" customWidth="1"/>
    <col min="1018" max="1018" width="5.77734375" style="146" customWidth="1"/>
    <col min="1019" max="1036" width="5.88671875" style="146" customWidth="1"/>
    <col min="1037" max="1270" width="8.88671875" style="146"/>
    <col min="1271" max="1271" width="8" style="146" bestFit="1" customWidth="1"/>
    <col min="1272" max="1272" width="5.6640625" style="146" bestFit="1" customWidth="1"/>
    <col min="1273" max="1273" width="7.109375" style="146" bestFit="1" customWidth="1"/>
    <col min="1274" max="1274" width="5.77734375" style="146" customWidth="1"/>
    <col min="1275" max="1292" width="5.88671875" style="146" customWidth="1"/>
    <col min="1293" max="1526" width="8.88671875" style="146"/>
    <col min="1527" max="1527" width="8" style="146" bestFit="1" customWidth="1"/>
    <col min="1528" max="1528" width="5.6640625" style="146" bestFit="1" customWidth="1"/>
    <col min="1529" max="1529" width="7.109375" style="146" bestFit="1" customWidth="1"/>
    <col min="1530" max="1530" width="5.77734375" style="146" customWidth="1"/>
    <col min="1531" max="1548" width="5.88671875" style="146" customWidth="1"/>
    <col min="1549" max="1782" width="8.88671875" style="146"/>
    <col min="1783" max="1783" width="8" style="146" bestFit="1" customWidth="1"/>
    <col min="1784" max="1784" width="5.6640625" style="146" bestFit="1" customWidth="1"/>
    <col min="1785" max="1785" width="7.109375" style="146" bestFit="1" customWidth="1"/>
    <col min="1786" max="1786" width="5.77734375" style="146" customWidth="1"/>
    <col min="1787" max="1804" width="5.88671875" style="146" customWidth="1"/>
    <col min="1805" max="2038" width="8.88671875" style="146"/>
    <col min="2039" max="2039" width="8" style="146" bestFit="1" customWidth="1"/>
    <col min="2040" max="2040" width="5.6640625" style="146" bestFit="1" customWidth="1"/>
    <col min="2041" max="2041" width="7.109375" style="146" bestFit="1" customWidth="1"/>
    <col min="2042" max="2042" width="5.77734375" style="146" customWidth="1"/>
    <col min="2043" max="2060" width="5.88671875" style="146" customWidth="1"/>
    <col min="2061" max="2294" width="8.88671875" style="146"/>
    <col min="2295" max="2295" width="8" style="146" bestFit="1" customWidth="1"/>
    <col min="2296" max="2296" width="5.6640625" style="146" bestFit="1" customWidth="1"/>
    <col min="2297" max="2297" width="7.109375" style="146" bestFit="1" customWidth="1"/>
    <col min="2298" max="2298" width="5.77734375" style="146" customWidth="1"/>
    <col min="2299" max="2316" width="5.88671875" style="146" customWidth="1"/>
    <col min="2317" max="2550" width="8.88671875" style="146"/>
    <col min="2551" max="2551" width="8" style="146" bestFit="1" customWidth="1"/>
    <col min="2552" max="2552" width="5.6640625" style="146" bestFit="1" customWidth="1"/>
    <col min="2553" max="2553" width="7.109375" style="146" bestFit="1" customWidth="1"/>
    <col min="2554" max="2554" width="5.77734375" style="146" customWidth="1"/>
    <col min="2555" max="2572" width="5.88671875" style="146" customWidth="1"/>
    <col min="2573" max="2806" width="8.88671875" style="146"/>
    <col min="2807" max="2807" width="8" style="146" bestFit="1" customWidth="1"/>
    <col min="2808" max="2808" width="5.6640625" style="146" bestFit="1" customWidth="1"/>
    <col min="2809" max="2809" width="7.109375" style="146" bestFit="1" customWidth="1"/>
    <col min="2810" max="2810" width="5.77734375" style="146" customWidth="1"/>
    <col min="2811" max="2828" width="5.88671875" style="146" customWidth="1"/>
    <col min="2829" max="3062" width="8.88671875" style="146"/>
    <col min="3063" max="3063" width="8" style="146" bestFit="1" customWidth="1"/>
    <col min="3064" max="3064" width="5.6640625" style="146" bestFit="1" customWidth="1"/>
    <col min="3065" max="3065" width="7.109375" style="146" bestFit="1" customWidth="1"/>
    <col min="3066" max="3066" width="5.77734375" style="146" customWidth="1"/>
    <col min="3067" max="3084" width="5.88671875" style="146" customWidth="1"/>
    <col min="3085" max="3318" width="8.88671875" style="146"/>
    <col min="3319" max="3319" width="8" style="146" bestFit="1" customWidth="1"/>
    <col min="3320" max="3320" width="5.6640625" style="146" bestFit="1" customWidth="1"/>
    <col min="3321" max="3321" width="7.109375" style="146" bestFit="1" customWidth="1"/>
    <col min="3322" max="3322" width="5.77734375" style="146" customWidth="1"/>
    <col min="3323" max="3340" width="5.88671875" style="146" customWidth="1"/>
    <col min="3341" max="3574" width="8.88671875" style="146"/>
    <col min="3575" max="3575" width="8" style="146" bestFit="1" customWidth="1"/>
    <col min="3576" max="3576" width="5.6640625" style="146" bestFit="1" customWidth="1"/>
    <col min="3577" max="3577" width="7.109375" style="146" bestFit="1" customWidth="1"/>
    <col min="3578" max="3578" width="5.77734375" style="146" customWidth="1"/>
    <col min="3579" max="3596" width="5.88671875" style="146" customWidth="1"/>
    <col min="3597" max="3830" width="8.88671875" style="146"/>
    <col min="3831" max="3831" width="8" style="146" bestFit="1" customWidth="1"/>
    <col min="3832" max="3832" width="5.6640625" style="146" bestFit="1" customWidth="1"/>
    <col min="3833" max="3833" width="7.109375" style="146" bestFit="1" customWidth="1"/>
    <col min="3834" max="3834" width="5.77734375" style="146" customWidth="1"/>
    <col min="3835" max="3852" width="5.88671875" style="146" customWidth="1"/>
    <col min="3853" max="4086" width="8.88671875" style="146"/>
    <col min="4087" max="4087" width="8" style="146" bestFit="1" customWidth="1"/>
    <col min="4088" max="4088" width="5.6640625" style="146" bestFit="1" customWidth="1"/>
    <col min="4089" max="4089" width="7.109375" style="146" bestFit="1" customWidth="1"/>
    <col min="4090" max="4090" width="5.77734375" style="146" customWidth="1"/>
    <col min="4091" max="4108" width="5.88671875" style="146" customWidth="1"/>
    <col min="4109" max="4342" width="8.88671875" style="146"/>
    <col min="4343" max="4343" width="8" style="146" bestFit="1" customWidth="1"/>
    <col min="4344" max="4344" width="5.6640625" style="146" bestFit="1" customWidth="1"/>
    <col min="4345" max="4345" width="7.109375" style="146" bestFit="1" customWidth="1"/>
    <col min="4346" max="4346" width="5.77734375" style="146" customWidth="1"/>
    <col min="4347" max="4364" width="5.88671875" style="146" customWidth="1"/>
    <col min="4365" max="4598" width="8.88671875" style="146"/>
    <col min="4599" max="4599" width="8" style="146" bestFit="1" customWidth="1"/>
    <col min="4600" max="4600" width="5.6640625" style="146" bestFit="1" customWidth="1"/>
    <col min="4601" max="4601" width="7.109375" style="146" bestFit="1" customWidth="1"/>
    <col min="4602" max="4602" width="5.77734375" style="146" customWidth="1"/>
    <col min="4603" max="4620" width="5.88671875" style="146" customWidth="1"/>
    <col min="4621" max="4854" width="8.88671875" style="146"/>
    <col min="4855" max="4855" width="8" style="146" bestFit="1" customWidth="1"/>
    <col min="4856" max="4856" width="5.6640625" style="146" bestFit="1" customWidth="1"/>
    <col min="4857" max="4857" width="7.109375" style="146" bestFit="1" customWidth="1"/>
    <col min="4858" max="4858" width="5.77734375" style="146" customWidth="1"/>
    <col min="4859" max="4876" width="5.88671875" style="146" customWidth="1"/>
    <col min="4877" max="5110" width="8.88671875" style="146"/>
    <col min="5111" max="5111" width="8" style="146" bestFit="1" customWidth="1"/>
    <col min="5112" max="5112" width="5.6640625" style="146" bestFit="1" customWidth="1"/>
    <col min="5113" max="5113" width="7.109375" style="146" bestFit="1" customWidth="1"/>
    <col min="5114" max="5114" width="5.77734375" style="146" customWidth="1"/>
    <col min="5115" max="5132" width="5.88671875" style="146" customWidth="1"/>
    <col min="5133" max="5366" width="8.88671875" style="146"/>
    <col min="5367" max="5367" width="8" style="146" bestFit="1" customWidth="1"/>
    <col min="5368" max="5368" width="5.6640625" style="146" bestFit="1" customWidth="1"/>
    <col min="5369" max="5369" width="7.109375" style="146" bestFit="1" customWidth="1"/>
    <col min="5370" max="5370" width="5.77734375" style="146" customWidth="1"/>
    <col min="5371" max="5388" width="5.88671875" style="146" customWidth="1"/>
    <col min="5389" max="5622" width="8.88671875" style="146"/>
    <col min="5623" max="5623" width="8" style="146" bestFit="1" customWidth="1"/>
    <col min="5624" max="5624" width="5.6640625" style="146" bestFit="1" customWidth="1"/>
    <col min="5625" max="5625" width="7.109375" style="146" bestFit="1" customWidth="1"/>
    <col min="5626" max="5626" width="5.77734375" style="146" customWidth="1"/>
    <col min="5627" max="5644" width="5.88671875" style="146" customWidth="1"/>
    <col min="5645" max="5878" width="8.88671875" style="146"/>
    <col min="5879" max="5879" width="8" style="146" bestFit="1" customWidth="1"/>
    <col min="5880" max="5880" width="5.6640625" style="146" bestFit="1" customWidth="1"/>
    <col min="5881" max="5881" width="7.109375" style="146" bestFit="1" customWidth="1"/>
    <col min="5882" max="5882" width="5.77734375" style="146" customWidth="1"/>
    <col min="5883" max="5900" width="5.88671875" style="146" customWidth="1"/>
    <col min="5901" max="6134" width="8.88671875" style="146"/>
    <col min="6135" max="6135" width="8" style="146" bestFit="1" customWidth="1"/>
    <col min="6136" max="6136" width="5.6640625" style="146" bestFit="1" customWidth="1"/>
    <col min="6137" max="6137" width="7.109375" style="146" bestFit="1" customWidth="1"/>
    <col min="6138" max="6138" width="5.77734375" style="146" customWidth="1"/>
    <col min="6139" max="6156" width="5.88671875" style="146" customWidth="1"/>
    <col min="6157" max="6390" width="8.88671875" style="146"/>
    <col min="6391" max="6391" width="8" style="146" bestFit="1" customWidth="1"/>
    <col min="6392" max="6392" width="5.6640625" style="146" bestFit="1" customWidth="1"/>
    <col min="6393" max="6393" width="7.109375" style="146" bestFit="1" customWidth="1"/>
    <col min="6394" max="6394" width="5.77734375" style="146" customWidth="1"/>
    <col min="6395" max="6412" width="5.88671875" style="146" customWidth="1"/>
    <col min="6413" max="6646" width="8.88671875" style="146"/>
    <col min="6647" max="6647" width="8" style="146" bestFit="1" customWidth="1"/>
    <col min="6648" max="6648" width="5.6640625" style="146" bestFit="1" customWidth="1"/>
    <col min="6649" max="6649" width="7.109375" style="146" bestFit="1" customWidth="1"/>
    <col min="6650" max="6650" width="5.77734375" style="146" customWidth="1"/>
    <col min="6651" max="6668" width="5.88671875" style="146" customWidth="1"/>
    <col min="6669" max="6902" width="8.88671875" style="146"/>
    <col min="6903" max="6903" width="8" style="146" bestFit="1" customWidth="1"/>
    <col min="6904" max="6904" width="5.6640625" style="146" bestFit="1" customWidth="1"/>
    <col min="6905" max="6905" width="7.109375" style="146" bestFit="1" customWidth="1"/>
    <col min="6906" max="6906" width="5.77734375" style="146" customWidth="1"/>
    <col min="6907" max="6924" width="5.88671875" style="146" customWidth="1"/>
    <col min="6925" max="7158" width="8.88671875" style="146"/>
    <col min="7159" max="7159" width="8" style="146" bestFit="1" customWidth="1"/>
    <col min="7160" max="7160" width="5.6640625" style="146" bestFit="1" customWidth="1"/>
    <col min="7161" max="7161" width="7.109375" style="146" bestFit="1" customWidth="1"/>
    <col min="7162" max="7162" width="5.77734375" style="146" customWidth="1"/>
    <col min="7163" max="7180" width="5.88671875" style="146" customWidth="1"/>
    <col min="7181" max="7414" width="8.88671875" style="146"/>
    <col min="7415" max="7415" width="8" style="146" bestFit="1" customWidth="1"/>
    <col min="7416" max="7416" width="5.6640625" style="146" bestFit="1" customWidth="1"/>
    <col min="7417" max="7417" width="7.109375" style="146" bestFit="1" customWidth="1"/>
    <col min="7418" max="7418" width="5.77734375" style="146" customWidth="1"/>
    <col min="7419" max="7436" width="5.88671875" style="146" customWidth="1"/>
    <col min="7437" max="7670" width="8.88671875" style="146"/>
    <col min="7671" max="7671" width="8" style="146" bestFit="1" customWidth="1"/>
    <col min="7672" max="7672" width="5.6640625" style="146" bestFit="1" customWidth="1"/>
    <col min="7673" max="7673" width="7.109375" style="146" bestFit="1" customWidth="1"/>
    <col min="7674" max="7674" width="5.77734375" style="146" customWidth="1"/>
    <col min="7675" max="7692" width="5.88671875" style="146" customWidth="1"/>
    <col min="7693" max="7926" width="8.88671875" style="146"/>
    <col min="7927" max="7927" width="8" style="146" bestFit="1" customWidth="1"/>
    <col min="7928" max="7928" width="5.6640625" style="146" bestFit="1" customWidth="1"/>
    <col min="7929" max="7929" width="7.109375" style="146" bestFit="1" customWidth="1"/>
    <col min="7930" max="7930" width="5.77734375" style="146" customWidth="1"/>
    <col min="7931" max="7948" width="5.88671875" style="146" customWidth="1"/>
    <col min="7949" max="8182" width="8.88671875" style="146"/>
    <col min="8183" max="8183" width="8" style="146" bestFit="1" customWidth="1"/>
    <col min="8184" max="8184" width="5.6640625" style="146" bestFit="1" customWidth="1"/>
    <col min="8185" max="8185" width="7.109375" style="146" bestFit="1" customWidth="1"/>
    <col min="8186" max="8186" width="5.77734375" style="146" customWidth="1"/>
    <col min="8187" max="8204" width="5.88671875" style="146" customWidth="1"/>
    <col min="8205" max="8438" width="8.88671875" style="146"/>
    <col min="8439" max="8439" width="8" style="146" bestFit="1" customWidth="1"/>
    <col min="8440" max="8440" width="5.6640625" style="146" bestFit="1" customWidth="1"/>
    <col min="8441" max="8441" width="7.109375" style="146" bestFit="1" customWidth="1"/>
    <col min="8442" max="8442" width="5.77734375" style="146" customWidth="1"/>
    <col min="8443" max="8460" width="5.88671875" style="146" customWidth="1"/>
    <col min="8461" max="8694" width="8.88671875" style="146"/>
    <col min="8695" max="8695" width="8" style="146" bestFit="1" customWidth="1"/>
    <col min="8696" max="8696" width="5.6640625" style="146" bestFit="1" customWidth="1"/>
    <col min="8697" max="8697" width="7.109375" style="146" bestFit="1" customWidth="1"/>
    <col min="8698" max="8698" width="5.77734375" style="146" customWidth="1"/>
    <col min="8699" max="8716" width="5.88671875" style="146" customWidth="1"/>
    <col min="8717" max="8950" width="8.88671875" style="146"/>
    <col min="8951" max="8951" width="8" style="146" bestFit="1" customWidth="1"/>
    <col min="8952" max="8952" width="5.6640625" style="146" bestFit="1" customWidth="1"/>
    <col min="8953" max="8953" width="7.109375" style="146" bestFit="1" customWidth="1"/>
    <col min="8954" max="8954" width="5.77734375" style="146" customWidth="1"/>
    <col min="8955" max="8972" width="5.88671875" style="146" customWidth="1"/>
    <col min="8973" max="9206" width="8.88671875" style="146"/>
    <col min="9207" max="9207" width="8" style="146" bestFit="1" customWidth="1"/>
    <col min="9208" max="9208" width="5.6640625" style="146" bestFit="1" customWidth="1"/>
    <col min="9209" max="9209" width="7.109375" style="146" bestFit="1" customWidth="1"/>
    <col min="9210" max="9210" width="5.77734375" style="146" customWidth="1"/>
    <col min="9211" max="9228" width="5.88671875" style="146" customWidth="1"/>
    <col min="9229" max="9462" width="8.88671875" style="146"/>
    <col min="9463" max="9463" width="8" style="146" bestFit="1" customWidth="1"/>
    <col min="9464" max="9464" width="5.6640625" style="146" bestFit="1" customWidth="1"/>
    <col min="9465" max="9465" width="7.109375" style="146" bestFit="1" customWidth="1"/>
    <col min="9466" max="9466" width="5.77734375" style="146" customWidth="1"/>
    <col min="9467" max="9484" width="5.88671875" style="146" customWidth="1"/>
    <col min="9485" max="9718" width="8.88671875" style="146"/>
    <col min="9719" max="9719" width="8" style="146" bestFit="1" customWidth="1"/>
    <col min="9720" max="9720" width="5.6640625" style="146" bestFit="1" customWidth="1"/>
    <col min="9721" max="9721" width="7.109375" style="146" bestFit="1" customWidth="1"/>
    <col min="9722" max="9722" width="5.77734375" style="146" customWidth="1"/>
    <col min="9723" max="9740" width="5.88671875" style="146" customWidth="1"/>
    <col min="9741" max="9974" width="8.88671875" style="146"/>
    <col min="9975" max="9975" width="8" style="146" bestFit="1" customWidth="1"/>
    <col min="9976" max="9976" width="5.6640625" style="146" bestFit="1" customWidth="1"/>
    <col min="9977" max="9977" width="7.109375" style="146" bestFit="1" customWidth="1"/>
    <col min="9978" max="9978" width="5.77734375" style="146" customWidth="1"/>
    <col min="9979" max="9996" width="5.88671875" style="146" customWidth="1"/>
    <col min="9997" max="10230" width="8.88671875" style="146"/>
    <col min="10231" max="10231" width="8" style="146" bestFit="1" customWidth="1"/>
    <col min="10232" max="10232" width="5.6640625" style="146" bestFit="1" customWidth="1"/>
    <col min="10233" max="10233" width="7.109375" style="146" bestFit="1" customWidth="1"/>
    <col min="10234" max="10234" width="5.77734375" style="146" customWidth="1"/>
    <col min="10235" max="10252" width="5.88671875" style="146" customWidth="1"/>
    <col min="10253" max="10486" width="8.88671875" style="146"/>
    <col min="10487" max="10487" width="8" style="146" bestFit="1" customWidth="1"/>
    <col min="10488" max="10488" width="5.6640625" style="146" bestFit="1" customWidth="1"/>
    <col min="10489" max="10489" width="7.109375" style="146" bestFit="1" customWidth="1"/>
    <col min="10490" max="10490" width="5.77734375" style="146" customWidth="1"/>
    <col min="10491" max="10508" width="5.88671875" style="146" customWidth="1"/>
    <col min="10509" max="10742" width="8.88671875" style="146"/>
    <col min="10743" max="10743" width="8" style="146" bestFit="1" customWidth="1"/>
    <col min="10744" max="10744" width="5.6640625" style="146" bestFit="1" customWidth="1"/>
    <col min="10745" max="10745" width="7.109375" style="146" bestFit="1" customWidth="1"/>
    <col min="10746" max="10746" width="5.77734375" style="146" customWidth="1"/>
    <col min="10747" max="10764" width="5.88671875" style="146" customWidth="1"/>
    <col min="10765" max="10998" width="8.88671875" style="146"/>
    <col min="10999" max="10999" width="8" style="146" bestFit="1" customWidth="1"/>
    <col min="11000" max="11000" width="5.6640625" style="146" bestFit="1" customWidth="1"/>
    <col min="11001" max="11001" width="7.109375" style="146" bestFit="1" customWidth="1"/>
    <col min="11002" max="11002" width="5.77734375" style="146" customWidth="1"/>
    <col min="11003" max="11020" width="5.88671875" style="146" customWidth="1"/>
    <col min="11021" max="11254" width="8.88671875" style="146"/>
    <col min="11255" max="11255" width="8" style="146" bestFit="1" customWidth="1"/>
    <col min="11256" max="11256" width="5.6640625" style="146" bestFit="1" customWidth="1"/>
    <col min="11257" max="11257" width="7.109375" style="146" bestFit="1" customWidth="1"/>
    <col min="11258" max="11258" width="5.77734375" style="146" customWidth="1"/>
    <col min="11259" max="11276" width="5.88671875" style="146" customWidth="1"/>
    <col min="11277" max="11510" width="8.88671875" style="146"/>
    <col min="11511" max="11511" width="8" style="146" bestFit="1" customWidth="1"/>
    <col min="11512" max="11512" width="5.6640625" style="146" bestFit="1" customWidth="1"/>
    <col min="11513" max="11513" width="7.109375" style="146" bestFit="1" customWidth="1"/>
    <col min="11514" max="11514" width="5.77734375" style="146" customWidth="1"/>
    <col min="11515" max="11532" width="5.88671875" style="146" customWidth="1"/>
    <col min="11533" max="11766" width="8.88671875" style="146"/>
    <col min="11767" max="11767" width="8" style="146" bestFit="1" customWidth="1"/>
    <col min="11768" max="11768" width="5.6640625" style="146" bestFit="1" customWidth="1"/>
    <col min="11769" max="11769" width="7.109375" style="146" bestFit="1" customWidth="1"/>
    <col min="11770" max="11770" width="5.77734375" style="146" customWidth="1"/>
    <col min="11771" max="11788" width="5.88671875" style="146" customWidth="1"/>
    <col min="11789" max="12022" width="8.88671875" style="146"/>
    <col min="12023" max="12023" width="8" style="146" bestFit="1" customWidth="1"/>
    <col min="12024" max="12024" width="5.6640625" style="146" bestFit="1" customWidth="1"/>
    <col min="12025" max="12025" width="7.109375" style="146" bestFit="1" customWidth="1"/>
    <col min="12026" max="12026" width="5.77734375" style="146" customWidth="1"/>
    <col min="12027" max="12044" width="5.88671875" style="146" customWidth="1"/>
    <col min="12045" max="12278" width="8.88671875" style="146"/>
    <col min="12279" max="12279" width="8" style="146" bestFit="1" customWidth="1"/>
    <col min="12280" max="12280" width="5.6640625" style="146" bestFit="1" customWidth="1"/>
    <col min="12281" max="12281" width="7.109375" style="146" bestFit="1" customWidth="1"/>
    <col min="12282" max="12282" width="5.77734375" style="146" customWidth="1"/>
    <col min="12283" max="12300" width="5.88671875" style="146" customWidth="1"/>
    <col min="12301" max="12534" width="8.88671875" style="146"/>
    <col min="12535" max="12535" width="8" style="146" bestFit="1" customWidth="1"/>
    <col min="12536" max="12536" width="5.6640625" style="146" bestFit="1" customWidth="1"/>
    <col min="12537" max="12537" width="7.109375" style="146" bestFit="1" customWidth="1"/>
    <col min="12538" max="12538" width="5.77734375" style="146" customWidth="1"/>
    <col min="12539" max="12556" width="5.88671875" style="146" customWidth="1"/>
    <col min="12557" max="12790" width="8.88671875" style="146"/>
    <col min="12791" max="12791" width="8" style="146" bestFit="1" customWidth="1"/>
    <col min="12792" max="12792" width="5.6640625" style="146" bestFit="1" customWidth="1"/>
    <col min="12793" max="12793" width="7.109375" style="146" bestFit="1" customWidth="1"/>
    <col min="12794" max="12794" width="5.77734375" style="146" customWidth="1"/>
    <col min="12795" max="12812" width="5.88671875" style="146" customWidth="1"/>
    <col min="12813" max="13046" width="8.88671875" style="146"/>
    <col min="13047" max="13047" width="8" style="146" bestFit="1" customWidth="1"/>
    <col min="13048" max="13048" width="5.6640625" style="146" bestFit="1" customWidth="1"/>
    <col min="13049" max="13049" width="7.109375" style="146" bestFit="1" customWidth="1"/>
    <col min="13050" max="13050" width="5.77734375" style="146" customWidth="1"/>
    <col min="13051" max="13068" width="5.88671875" style="146" customWidth="1"/>
    <col min="13069" max="13302" width="8.88671875" style="146"/>
    <col min="13303" max="13303" width="8" style="146" bestFit="1" customWidth="1"/>
    <col min="13304" max="13304" width="5.6640625" style="146" bestFit="1" customWidth="1"/>
    <col min="13305" max="13305" width="7.109375" style="146" bestFit="1" customWidth="1"/>
    <col min="13306" max="13306" width="5.77734375" style="146" customWidth="1"/>
    <col min="13307" max="13324" width="5.88671875" style="146" customWidth="1"/>
    <col min="13325" max="13558" width="8.88671875" style="146"/>
    <col min="13559" max="13559" width="8" style="146" bestFit="1" customWidth="1"/>
    <col min="13560" max="13560" width="5.6640625" style="146" bestFit="1" customWidth="1"/>
    <col min="13561" max="13561" width="7.109375" style="146" bestFit="1" customWidth="1"/>
    <col min="13562" max="13562" width="5.77734375" style="146" customWidth="1"/>
    <col min="13563" max="13580" width="5.88671875" style="146" customWidth="1"/>
    <col min="13581" max="13814" width="8.88671875" style="146"/>
    <col min="13815" max="13815" width="8" style="146" bestFit="1" customWidth="1"/>
    <col min="13816" max="13816" width="5.6640625" style="146" bestFit="1" customWidth="1"/>
    <col min="13817" max="13817" width="7.109375" style="146" bestFit="1" customWidth="1"/>
    <col min="13818" max="13818" width="5.77734375" style="146" customWidth="1"/>
    <col min="13819" max="13836" width="5.88671875" style="146" customWidth="1"/>
    <col min="13837" max="14070" width="8.88671875" style="146"/>
    <col min="14071" max="14071" width="8" style="146" bestFit="1" customWidth="1"/>
    <col min="14072" max="14072" width="5.6640625" style="146" bestFit="1" customWidth="1"/>
    <col min="14073" max="14073" width="7.109375" style="146" bestFit="1" customWidth="1"/>
    <col min="14074" max="14074" width="5.77734375" style="146" customWidth="1"/>
    <col min="14075" max="14092" width="5.88671875" style="146" customWidth="1"/>
    <col min="14093" max="14326" width="8.88671875" style="146"/>
    <col min="14327" max="14327" width="8" style="146" bestFit="1" customWidth="1"/>
    <col min="14328" max="14328" width="5.6640625" style="146" bestFit="1" customWidth="1"/>
    <col min="14329" max="14329" width="7.109375" style="146" bestFit="1" customWidth="1"/>
    <col min="14330" max="14330" width="5.77734375" style="146" customWidth="1"/>
    <col min="14331" max="14348" width="5.88671875" style="146" customWidth="1"/>
    <col min="14349" max="14582" width="8.88671875" style="146"/>
    <col min="14583" max="14583" width="8" style="146" bestFit="1" customWidth="1"/>
    <col min="14584" max="14584" width="5.6640625" style="146" bestFit="1" customWidth="1"/>
    <col min="14585" max="14585" width="7.109375" style="146" bestFit="1" customWidth="1"/>
    <col min="14586" max="14586" width="5.77734375" style="146" customWidth="1"/>
    <col min="14587" max="14604" width="5.88671875" style="146" customWidth="1"/>
    <col min="14605" max="14838" width="8.88671875" style="146"/>
    <col min="14839" max="14839" width="8" style="146" bestFit="1" customWidth="1"/>
    <col min="14840" max="14840" width="5.6640625" style="146" bestFit="1" customWidth="1"/>
    <col min="14841" max="14841" width="7.109375" style="146" bestFit="1" customWidth="1"/>
    <col min="14842" max="14842" width="5.77734375" style="146" customWidth="1"/>
    <col min="14843" max="14860" width="5.88671875" style="146" customWidth="1"/>
    <col min="14861" max="15094" width="8.88671875" style="146"/>
    <col min="15095" max="15095" width="8" style="146" bestFit="1" customWidth="1"/>
    <col min="15096" max="15096" width="5.6640625" style="146" bestFit="1" customWidth="1"/>
    <col min="15097" max="15097" width="7.109375" style="146" bestFit="1" customWidth="1"/>
    <col min="15098" max="15098" width="5.77734375" style="146" customWidth="1"/>
    <col min="15099" max="15116" width="5.88671875" style="146" customWidth="1"/>
    <col min="15117" max="15350" width="8.88671875" style="146"/>
    <col min="15351" max="15351" width="8" style="146" bestFit="1" customWidth="1"/>
    <col min="15352" max="15352" width="5.6640625" style="146" bestFit="1" customWidth="1"/>
    <col min="15353" max="15353" width="7.109375" style="146" bestFit="1" customWidth="1"/>
    <col min="15354" max="15354" width="5.77734375" style="146" customWidth="1"/>
    <col min="15355" max="15372" width="5.88671875" style="146" customWidth="1"/>
    <col min="15373" max="15606" width="8.88671875" style="146"/>
    <col min="15607" max="15607" width="8" style="146" bestFit="1" customWidth="1"/>
    <col min="15608" max="15608" width="5.6640625" style="146" bestFit="1" customWidth="1"/>
    <col min="15609" max="15609" width="7.109375" style="146" bestFit="1" customWidth="1"/>
    <col min="15610" max="15610" width="5.77734375" style="146" customWidth="1"/>
    <col min="15611" max="15628" width="5.88671875" style="146" customWidth="1"/>
    <col min="15629" max="15862" width="8.88671875" style="146"/>
    <col min="15863" max="15863" width="8" style="146" bestFit="1" customWidth="1"/>
    <col min="15864" max="15864" width="5.6640625" style="146" bestFit="1" customWidth="1"/>
    <col min="15865" max="15865" width="7.109375" style="146" bestFit="1" customWidth="1"/>
    <col min="15866" max="15866" width="5.77734375" style="146" customWidth="1"/>
    <col min="15867" max="15884" width="5.88671875" style="146" customWidth="1"/>
    <col min="15885" max="16118" width="8.88671875" style="146"/>
    <col min="16119" max="16119" width="8" style="146" bestFit="1" customWidth="1"/>
    <col min="16120" max="16120" width="5.6640625" style="146" bestFit="1" customWidth="1"/>
    <col min="16121" max="16121" width="7.109375" style="146" bestFit="1" customWidth="1"/>
    <col min="16122" max="16122" width="5.77734375" style="146" customWidth="1"/>
    <col min="16123" max="16140" width="5.88671875" style="146" customWidth="1"/>
    <col min="16141" max="16384" width="8.88671875" style="146"/>
  </cols>
  <sheetData>
    <row r="1" spans="2:12" ht="102" customHeight="1" x14ac:dyDescent="0.15">
      <c r="B1" s="158" t="s">
        <v>241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2:12" ht="2.25" customHeight="1" x14ac:dyDescent="0.15"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</row>
    <row r="3" spans="2:12" ht="26.1" customHeight="1" thickBot="1" x14ac:dyDescent="0.2">
      <c r="B3" s="159" t="s">
        <v>89</v>
      </c>
      <c r="C3" s="159"/>
      <c r="D3" s="159"/>
      <c r="E3" s="145"/>
      <c r="F3" s="145"/>
      <c r="G3" s="1"/>
      <c r="H3" s="1"/>
      <c r="I3" s="1"/>
      <c r="J3" s="160" t="s">
        <v>44</v>
      </c>
      <c r="K3" s="160"/>
      <c r="L3" s="160"/>
    </row>
    <row r="4" spans="2:12" ht="26.1" hidden="1" customHeight="1" thickBot="1" x14ac:dyDescent="0.2"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</row>
    <row r="5" spans="2:12" ht="32.1" customHeight="1" x14ac:dyDescent="0.15">
      <c r="B5" s="165" t="s">
        <v>45</v>
      </c>
      <c r="C5" s="167" t="s">
        <v>32</v>
      </c>
      <c r="D5" s="170" t="s">
        <v>41</v>
      </c>
      <c r="E5" s="171"/>
      <c r="F5" s="172"/>
      <c r="G5" s="170" t="s">
        <v>46</v>
      </c>
      <c r="H5" s="171"/>
      <c r="I5" s="172"/>
      <c r="J5" s="170" t="s">
        <v>47</v>
      </c>
      <c r="K5" s="171"/>
      <c r="L5" s="173"/>
    </row>
    <row r="6" spans="2:12" ht="32.1" customHeight="1" x14ac:dyDescent="0.15">
      <c r="B6" s="166"/>
      <c r="C6" s="168"/>
      <c r="D6" s="8" t="s">
        <v>40</v>
      </c>
      <c r="E6" s="8" t="s">
        <v>33</v>
      </c>
      <c r="F6" s="8" t="s">
        <v>34</v>
      </c>
      <c r="G6" s="8" t="s">
        <v>40</v>
      </c>
      <c r="H6" s="8" t="s">
        <v>33</v>
      </c>
      <c r="I6" s="8" t="s">
        <v>34</v>
      </c>
      <c r="J6" s="8" t="s">
        <v>40</v>
      </c>
      <c r="K6" s="8" t="s">
        <v>33</v>
      </c>
      <c r="L6" s="9" t="s">
        <v>34</v>
      </c>
    </row>
    <row r="7" spans="2:12" ht="32.1" customHeight="1" x14ac:dyDescent="0.15">
      <c r="B7" s="162" t="s">
        <v>15</v>
      </c>
      <c r="C7" s="8" t="s">
        <v>39</v>
      </c>
      <c r="D7" s="15">
        <v>21050</v>
      </c>
      <c r="E7" s="15">
        <v>12217</v>
      </c>
      <c r="F7" s="17">
        <v>8833</v>
      </c>
      <c r="G7" s="15">
        <v>7986</v>
      </c>
      <c r="H7" s="15">
        <v>4949</v>
      </c>
      <c r="I7" s="15">
        <v>3037</v>
      </c>
      <c r="J7" s="15">
        <v>13064</v>
      </c>
      <c r="K7" s="15">
        <v>7268</v>
      </c>
      <c r="L7" s="16">
        <v>5796</v>
      </c>
    </row>
    <row r="8" spans="2:12" ht="32.1" customHeight="1" x14ac:dyDescent="0.15">
      <c r="B8" s="163"/>
      <c r="C8" s="8" t="s">
        <v>1</v>
      </c>
      <c r="D8" s="15">
        <v>8097</v>
      </c>
      <c r="E8" s="17">
        <v>4400</v>
      </c>
      <c r="F8" s="17">
        <v>3697</v>
      </c>
      <c r="G8" s="10">
        <v>1311</v>
      </c>
      <c r="H8" s="10">
        <v>841</v>
      </c>
      <c r="I8" s="10">
        <v>470</v>
      </c>
      <c r="J8" s="10">
        <v>6786</v>
      </c>
      <c r="K8" s="10">
        <v>3559</v>
      </c>
      <c r="L8" s="11">
        <v>3227</v>
      </c>
    </row>
    <row r="9" spans="2:12" ht="32.1" customHeight="1" x14ac:dyDescent="0.15">
      <c r="B9" s="163"/>
      <c r="C9" s="8" t="s">
        <v>2</v>
      </c>
      <c r="D9" s="15">
        <v>2259</v>
      </c>
      <c r="E9" s="17">
        <v>1337</v>
      </c>
      <c r="F9" s="17">
        <v>922</v>
      </c>
      <c r="G9" s="10">
        <v>438</v>
      </c>
      <c r="H9" s="10">
        <v>236</v>
      </c>
      <c r="I9" s="10">
        <v>202</v>
      </c>
      <c r="J9" s="10">
        <v>1821</v>
      </c>
      <c r="K9" s="10">
        <v>1101</v>
      </c>
      <c r="L9" s="11">
        <v>720</v>
      </c>
    </row>
    <row r="10" spans="2:12" ht="32.1" customHeight="1" x14ac:dyDescent="0.15">
      <c r="B10" s="163"/>
      <c r="C10" s="8" t="s">
        <v>8</v>
      </c>
      <c r="D10" s="15">
        <v>3342</v>
      </c>
      <c r="E10" s="17">
        <v>1847</v>
      </c>
      <c r="F10" s="17">
        <v>1495</v>
      </c>
      <c r="G10" s="10">
        <v>583</v>
      </c>
      <c r="H10" s="10">
        <v>292</v>
      </c>
      <c r="I10" s="10">
        <v>291</v>
      </c>
      <c r="J10" s="10">
        <v>2759</v>
      </c>
      <c r="K10" s="10">
        <v>1555</v>
      </c>
      <c r="L10" s="11">
        <v>1204</v>
      </c>
    </row>
    <row r="11" spans="2:12" ht="32.1" customHeight="1" x14ac:dyDescent="0.15">
      <c r="B11" s="163"/>
      <c r="C11" s="30" t="s">
        <v>7</v>
      </c>
      <c r="D11" s="15">
        <v>171</v>
      </c>
      <c r="E11" s="17">
        <v>124</v>
      </c>
      <c r="F11" s="17">
        <v>47</v>
      </c>
      <c r="G11" s="32">
        <v>100</v>
      </c>
      <c r="H11" s="32">
        <v>73</v>
      </c>
      <c r="I11" s="32">
        <v>27</v>
      </c>
      <c r="J11" s="32">
        <v>71</v>
      </c>
      <c r="K11" s="32">
        <v>51</v>
      </c>
      <c r="L11" s="33">
        <v>20</v>
      </c>
    </row>
    <row r="12" spans="2:12" ht="32.1" customHeight="1" x14ac:dyDescent="0.15">
      <c r="B12" s="163"/>
      <c r="C12" s="8" t="s">
        <v>31</v>
      </c>
      <c r="D12" s="15">
        <v>1882</v>
      </c>
      <c r="E12" s="17">
        <v>1221</v>
      </c>
      <c r="F12" s="17">
        <v>661</v>
      </c>
      <c r="G12" s="10">
        <v>1882</v>
      </c>
      <c r="H12" s="10">
        <v>1221</v>
      </c>
      <c r="I12" s="10">
        <v>661</v>
      </c>
      <c r="J12" s="10">
        <v>0</v>
      </c>
      <c r="K12" s="10">
        <v>0</v>
      </c>
      <c r="L12" s="11">
        <v>0</v>
      </c>
    </row>
    <row r="13" spans="2:12" ht="32.1" customHeight="1" x14ac:dyDescent="0.15">
      <c r="B13" s="163"/>
      <c r="C13" s="38" t="s">
        <v>0</v>
      </c>
      <c r="D13" s="15">
        <v>2019</v>
      </c>
      <c r="E13" s="17">
        <v>1181</v>
      </c>
      <c r="F13" s="17">
        <v>838</v>
      </c>
      <c r="G13" s="40">
        <v>1104</v>
      </c>
      <c r="H13" s="40">
        <v>605</v>
      </c>
      <c r="I13" s="40">
        <v>499</v>
      </c>
      <c r="J13" s="40">
        <v>915</v>
      </c>
      <c r="K13" s="40">
        <v>576</v>
      </c>
      <c r="L13" s="41">
        <v>339</v>
      </c>
    </row>
    <row r="14" spans="2:12" ht="32.1" customHeight="1" x14ac:dyDescent="0.15">
      <c r="B14" s="163"/>
      <c r="C14" s="8" t="s">
        <v>4</v>
      </c>
      <c r="D14" s="15">
        <v>559</v>
      </c>
      <c r="E14" s="17">
        <v>458</v>
      </c>
      <c r="F14" s="17">
        <v>101</v>
      </c>
      <c r="G14" s="10">
        <v>559</v>
      </c>
      <c r="H14" s="10">
        <v>458</v>
      </c>
      <c r="I14" s="10">
        <v>101</v>
      </c>
      <c r="J14" s="10">
        <v>0</v>
      </c>
      <c r="K14" s="10">
        <v>0</v>
      </c>
      <c r="L14" s="11">
        <v>0</v>
      </c>
    </row>
    <row r="15" spans="2:12" ht="32.1" customHeight="1" x14ac:dyDescent="0.15">
      <c r="B15" s="163"/>
      <c r="C15" s="34" t="s">
        <v>35</v>
      </c>
      <c r="D15" s="15">
        <v>1103</v>
      </c>
      <c r="E15" s="17">
        <v>662</v>
      </c>
      <c r="F15" s="17">
        <v>441</v>
      </c>
      <c r="G15" s="36">
        <v>1058</v>
      </c>
      <c r="H15" s="36">
        <v>639</v>
      </c>
      <c r="I15" s="36">
        <v>419</v>
      </c>
      <c r="J15" s="36">
        <v>45</v>
      </c>
      <c r="K15" s="36">
        <v>23</v>
      </c>
      <c r="L15" s="37">
        <v>22</v>
      </c>
    </row>
    <row r="16" spans="2:12" ht="32.1" customHeight="1" x14ac:dyDescent="0.15">
      <c r="B16" s="163"/>
      <c r="C16" s="8" t="s">
        <v>36</v>
      </c>
      <c r="D16" s="15">
        <v>1001</v>
      </c>
      <c r="E16" s="17">
        <v>606</v>
      </c>
      <c r="F16" s="17">
        <v>395</v>
      </c>
      <c r="G16" s="10">
        <v>773</v>
      </c>
      <c r="H16" s="10">
        <v>472</v>
      </c>
      <c r="I16" s="10">
        <v>301</v>
      </c>
      <c r="J16" s="10">
        <v>228</v>
      </c>
      <c r="K16" s="10">
        <v>134</v>
      </c>
      <c r="L16" s="11">
        <v>94</v>
      </c>
    </row>
    <row r="17" spans="2:12" ht="32.1" customHeight="1" x14ac:dyDescent="0.15">
      <c r="B17" s="163"/>
      <c r="C17" s="8" t="s">
        <v>37</v>
      </c>
      <c r="D17" s="15">
        <v>44</v>
      </c>
      <c r="E17" s="17">
        <v>24</v>
      </c>
      <c r="F17" s="17">
        <v>20</v>
      </c>
      <c r="G17" s="10">
        <v>30</v>
      </c>
      <c r="H17" s="10">
        <v>12</v>
      </c>
      <c r="I17" s="10">
        <v>18</v>
      </c>
      <c r="J17" s="10">
        <v>14</v>
      </c>
      <c r="K17" s="10">
        <v>12</v>
      </c>
      <c r="L17" s="11">
        <v>2</v>
      </c>
    </row>
    <row r="18" spans="2:12" ht="32.1" customHeight="1" x14ac:dyDescent="0.15">
      <c r="B18" s="163"/>
      <c r="C18" s="8" t="s">
        <v>6</v>
      </c>
      <c r="D18" s="15">
        <v>108</v>
      </c>
      <c r="E18" s="17">
        <v>74</v>
      </c>
      <c r="F18" s="17">
        <v>34</v>
      </c>
      <c r="G18" s="10">
        <v>102</v>
      </c>
      <c r="H18" s="10">
        <v>72</v>
      </c>
      <c r="I18" s="10">
        <v>30</v>
      </c>
      <c r="J18" s="10">
        <v>6</v>
      </c>
      <c r="K18" s="10">
        <v>2</v>
      </c>
      <c r="L18" s="11">
        <v>4</v>
      </c>
    </row>
    <row r="19" spans="2:12" ht="32.1" customHeight="1" x14ac:dyDescent="0.15">
      <c r="B19" s="163"/>
      <c r="C19" s="8" t="s">
        <v>5</v>
      </c>
      <c r="D19" s="15">
        <v>175</v>
      </c>
      <c r="E19" s="17">
        <v>106</v>
      </c>
      <c r="F19" s="17">
        <v>69</v>
      </c>
      <c r="G19" s="10">
        <v>6</v>
      </c>
      <c r="H19" s="10">
        <v>3</v>
      </c>
      <c r="I19" s="10">
        <v>3</v>
      </c>
      <c r="J19" s="10">
        <v>169</v>
      </c>
      <c r="K19" s="10">
        <v>103</v>
      </c>
      <c r="L19" s="11">
        <v>66</v>
      </c>
    </row>
    <row r="20" spans="2:12" ht="32.1" customHeight="1" x14ac:dyDescent="0.15">
      <c r="B20" s="163"/>
      <c r="C20" s="8" t="s">
        <v>3</v>
      </c>
      <c r="D20" s="15">
        <v>25</v>
      </c>
      <c r="E20" s="17">
        <v>15</v>
      </c>
      <c r="F20" s="17">
        <v>10</v>
      </c>
      <c r="G20" s="10">
        <v>8</v>
      </c>
      <c r="H20" s="10">
        <v>6</v>
      </c>
      <c r="I20" s="10">
        <v>2</v>
      </c>
      <c r="J20" s="10">
        <v>17</v>
      </c>
      <c r="K20" s="10">
        <v>9</v>
      </c>
      <c r="L20" s="11">
        <v>8</v>
      </c>
    </row>
    <row r="21" spans="2:12" ht="32.1" customHeight="1" x14ac:dyDescent="0.15">
      <c r="B21" s="163"/>
      <c r="C21" s="8" t="s">
        <v>86</v>
      </c>
      <c r="D21" s="15">
        <v>204</v>
      </c>
      <c r="E21" s="17">
        <v>131</v>
      </c>
      <c r="F21" s="17">
        <v>73</v>
      </c>
      <c r="G21" s="10">
        <v>19</v>
      </c>
      <c r="H21" s="10">
        <v>11</v>
      </c>
      <c r="I21" s="10">
        <v>8</v>
      </c>
      <c r="J21" s="10">
        <v>185</v>
      </c>
      <c r="K21" s="10">
        <v>120</v>
      </c>
      <c r="L21" s="11">
        <v>65</v>
      </c>
    </row>
    <row r="22" spans="2:12" ht="32.1" customHeight="1" thickBot="1" x14ac:dyDescent="0.2">
      <c r="B22" s="164"/>
      <c r="C22" s="12" t="s">
        <v>42</v>
      </c>
      <c r="D22" s="18">
        <v>61</v>
      </c>
      <c r="E22" s="18">
        <v>31</v>
      </c>
      <c r="F22" s="18">
        <v>30</v>
      </c>
      <c r="G22" s="13">
        <v>13</v>
      </c>
      <c r="H22" s="13">
        <v>8</v>
      </c>
      <c r="I22" s="13">
        <v>5</v>
      </c>
      <c r="J22" s="13">
        <v>48</v>
      </c>
      <c r="K22" s="13">
        <v>23</v>
      </c>
      <c r="L22" s="14">
        <v>25</v>
      </c>
    </row>
    <row r="23" spans="2:12" x14ac:dyDescent="0.15">
      <c r="D23" s="2"/>
      <c r="E23" s="2"/>
      <c r="F23" s="2"/>
      <c r="G23" s="2"/>
      <c r="H23" s="2"/>
      <c r="I23" s="2"/>
      <c r="J23" s="2"/>
      <c r="K23" s="147"/>
      <c r="L23" s="147"/>
    </row>
    <row r="24" spans="2:12" x14ac:dyDescent="0.15">
      <c r="D24" s="147"/>
      <c r="E24" s="147"/>
    </row>
    <row r="25" spans="2:12" x14ac:dyDescent="0.15">
      <c r="D25" s="147"/>
    </row>
    <row r="26" spans="2:12" x14ac:dyDescent="0.15">
      <c r="D26" s="147"/>
    </row>
    <row r="27" spans="2:12" x14ac:dyDescent="0.15">
      <c r="D27" s="147"/>
    </row>
    <row r="28" spans="2:12" x14ac:dyDescent="0.15">
      <c r="D28" s="147"/>
    </row>
    <row r="29" spans="2:12" x14ac:dyDescent="0.15">
      <c r="D29" s="147"/>
    </row>
    <row r="30" spans="2:12" x14ac:dyDescent="0.15">
      <c r="D30" s="147"/>
    </row>
    <row r="31" spans="2:12" x14ac:dyDescent="0.15">
      <c r="D31" s="147"/>
    </row>
    <row r="32" spans="2:12" x14ac:dyDescent="0.15">
      <c r="D32" s="147"/>
    </row>
    <row r="33" spans="4:4" x14ac:dyDescent="0.15">
      <c r="D33" s="147"/>
    </row>
    <row r="34" spans="4:4" x14ac:dyDescent="0.15">
      <c r="D34" s="147"/>
    </row>
    <row r="35" spans="4:4" x14ac:dyDescent="0.15">
      <c r="D35" s="147"/>
    </row>
    <row r="36" spans="4:4" x14ac:dyDescent="0.15">
      <c r="D36" s="147"/>
    </row>
    <row r="37" spans="4:4" x14ac:dyDescent="0.15">
      <c r="D37" s="147"/>
    </row>
    <row r="38" spans="4:4" x14ac:dyDescent="0.15">
      <c r="D38" s="147"/>
    </row>
  </sheetData>
  <mergeCells count="13">
    <mergeCell ref="B7:B22"/>
    <mergeCell ref="B5:B6"/>
    <mergeCell ref="C5:C6"/>
    <mergeCell ref="J2:L2"/>
    <mergeCell ref="B2:I2"/>
    <mergeCell ref="G5:I5"/>
    <mergeCell ref="D5:F5"/>
    <mergeCell ref="J5:L5"/>
    <mergeCell ref="B1:L1"/>
    <mergeCell ref="B3:D3"/>
    <mergeCell ref="J3:L3"/>
    <mergeCell ref="B4:I4"/>
    <mergeCell ref="J4:L4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0"/>
  <sheetViews>
    <sheetView zoomScaleNormal="100" workbookViewId="0">
      <pane xSplit="4" ySplit="4" topLeftCell="E5" activePane="bottomRight" state="frozen"/>
      <selection pane="topRight"/>
      <selection pane="bottomLeft"/>
      <selection pane="bottomRight" sqref="A1:AU1"/>
    </sheetView>
  </sheetViews>
  <sheetFormatPr defaultRowHeight="13.5" x14ac:dyDescent="0.15"/>
  <cols>
    <col min="1" max="1" width="8.88671875" style="4"/>
    <col min="2" max="4" width="7.6640625" customWidth="1"/>
    <col min="5" max="49" width="6.5546875" customWidth="1"/>
    <col min="50" max="82" width="6.77734375" customWidth="1"/>
    <col min="252" max="252" width="5.44140625" customWidth="1"/>
    <col min="253" max="253" width="2.6640625" customWidth="1"/>
    <col min="508" max="508" width="5.44140625" customWidth="1"/>
    <col min="509" max="509" width="2.6640625" customWidth="1"/>
    <col min="764" max="764" width="5.44140625" customWidth="1"/>
    <col min="765" max="765" width="2.6640625" customWidth="1"/>
    <col min="1020" max="1020" width="5.44140625" customWidth="1"/>
    <col min="1021" max="1021" width="2.6640625" customWidth="1"/>
    <col min="1276" max="1276" width="5.44140625" customWidth="1"/>
    <col min="1277" max="1277" width="2.6640625" customWidth="1"/>
    <col min="1532" max="1532" width="5.44140625" customWidth="1"/>
    <col min="1533" max="1533" width="2.6640625" customWidth="1"/>
    <col min="1788" max="1788" width="5.44140625" customWidth="1"/>
    <col min="1789" max="1789" width="2.6640625" customWidth="1"/>
    <col min="2044" max="2044" width="5.44140625" customWidth="1"/>
    <col min="2045" max="2045" width="2.6640625" customWidth="1"/>
    <col min="2300" max="2300" width="5.44140625" customWidth="1"/>
    <col min="2301" max="2301" width="2.6640625" customWidth="1"/>
    <col min="2556" max="2556" width="5.44140625" customWidth="1"/>
    <col min="2557" max="2557" width="2.6640625" customWidth="1"/>
    <col min="2812" max="2812" width="5.44140625" customWidth="1"/>
    <col min="2813" max="2813" width="2.6640625" customWidth="1"/>
    <col min="3068" max="3068" width="5.44140625" customWidth="1"/>
    <col min="3069" max="3069" width="2.6640625" customWidth="1"/>
    <col min="3324" max="3324" width="5.44140625" customWidth="1"/>
    <col min="3325" max="3325" width="2.6640625" customWidth="1"/>
    <col min="3580" max="3580" width="5.44140625" customWidth="1"/>
    <col min="3581" max="3581" width="2.6640625" customWidth="1"/>
    <col min="3836" max="3836" width="5.44140625" customWidth="1"/>
    <col min="3837" max="3837" width="2.6640625" customWidth="1"/>
    <col min="4092" max="4092" width="5.44140625" customWidth="1"/>
    <col min="4093" max="4093" width="2.6640625" customWidth="1"/>
    <col min="4348" max="4348" width="5.44140625" customWidth="1"/>
    <col min="4349" max="4349" width="2.6640625" customWidth="1"/>
    <col min="4604" max="4604" width="5.44140625" customWidth="1"/>
    <col min="4605" max="4605" width="2.6640625" customWidth="1"/>
    <col min="4860" max="4860" width="5.44140625" customWidth="1"/>
    <col min="4861" max="4861" width="2.6640625" customWidth="1"/>
    <col min="5116" max="5116" width="5.44140625" customWidth="1"/>
    <col min="5117" max="5117" width="2.6640625" customWidth="1"/>
    <col min="5372" max="5372" width="5.44140625" customWidth="1"/>
    <col min="5373" max="5373" width="2.6640625" customWidth="1"/>
    <col min="5628" max="5628" width="5.44140625" customWidth="1"/>
    <col min="5629" max="5629" width="2.6640625" customWidth="1"/>
    <col min="5884" max="5884" width="5.44140625" customWidth="1"/>
    <col min="5885" max="5885" width="2.6640625" customWidth="1"/>
    <col min="6140" max="6140" width="5.44140625" customWidth="1"/>
    <col min="6141" max="6141" width="2.6640625" customWidth="1"/>
    <col min="6396" max="6396" width="5.44140625" customWidth="1"/>
    <col min="6397" max="6397" width="2.6640625" customWidth="1"/>
    <col min="6652" max="6652" width="5.44140625" customWidth="1"/>
    <col min="6653" max="6653" width="2.6640625" customWidth="1"/>
    <col min="6908" max="6908" width="5.44140625" customWidth="1"/>
    <col min="6909" max="6909" width="2.6640625" customWidth="1"/>
    <col min="7164" max="7164" width="5.44140625" customWidth="1"/>
    <col min="7165" max="7165" width="2.6640625" customWidth="1"/>
    <col min="7420" max="7420" width="5.44140625" customWidth="1"/>
    <col min="7421" max="7421" width="2.6640625" customWidth="1"/>
    <col min="7676" max="7676" width="5.44140625" customWidth="1"/>
    <col min="7677" max="7677" width="2.6640625" customWidth="1"/>
    <col min="7932" max="7932" width="5.44140625" customWidth="1"/>
    <col min="7933" max="7933" width="2.6640625" customWidth="1"/>
    <col min="8188" max="8188" width="5.44140625" customWidth="1"/>
    <col min="8189" max="8189" width="2.6640625" customWidth="1"/>
    <col min="8444" max="8444" width="5.44140625" customWidth="1"/>
    <col min="8445" max="8445" width="2.6640625" customWidth="1"/>
    <col min="8700" max="8700" width="5.44140625" customWidth="1"/>
    <col min="8701" max="8701" width="2.6640625" customWidth="1"/>
    <col min="8956" max="8956" width="5.44140625" customWidth="1"/>
    <col min="8957" max="8957" width="2.6640625" customWidth="1"/>
    <col min="9212" max="9212" width="5.44140625" customWidth="1"/>
    <col min="9213" max="9213" width="2.6640625" customWidth="1"/>
    <col min="9468" max="9468" width="5.44140625" customWidth="1"/>
    <col min="9469" max="9469" width="2.6640625" customWidth="1"/>
    <col min="9724" max="9724" width="5.44140625" customWidth="1"/>
    <col min="9725" max="9725" width="2.6640625" customWidth="1"/>
    <col min="9980" max="9980" width="5.44140625" customWidth="1"/>
    <col min="9981" max="9981" width="2.6640625" customWidth="1"/>
    <col min="10236" max="10236" width="5.44140625" customWidth="1"/>
    <col min="10237" max="10237" width="2.6640625" customWidth="1"/>
    <col min="10492" max="10492" width="5.44140625" customWidth="1"/>
    <col min="10493" max="10493" width="2.6640625" customWidth="1"/>
    <col min="10748" max="10748" width="5.44140625" customWidth="1"/>
    <col min="10749" max="10749" width="2.6640625" customWidth="1"/>
    <col min="11004" max="11004" width="5.44140625" customWidth="1"/>
    <col min="11005" max="11005" width="2.6640625" customWidth="1"/>
    <col min="11260" max="11260" width="5.44140625" customWidth="1"/>
    <col min="11261" max="11261" width="2.6640625" customWidth="1"/>
    <col min="11516" max="11516" width="5.44140625" customWidth="1"/>
    <col min="11517" max="11517" width="2.6640625" customWidth="1"/>
    <col min="11772" max="11772" width="5.44140625" customWidth="1"/>
    <col min="11773" max="11773" width="2.6640625" customWidth="1"/>
    <col min="12028" max="12028" width="5.44140625" customWidth="1"/>
    <col min="12029" max="12029" width="2.6640625" customWidth="1"/>
    <col min="12284" max="12284" width="5.44140625" customWidth="1"/>
    <col min="12285" max="12285" width="2.6640625" customWidth="1"/>
    <col min="12540" max="12540" width="5.44140625" customWidth="1"/>
    <col min="12541" max="12541" width="2.6640625" customWidth="1"/>
    <col min="12796" max="12796" width="5.44140625" customWidth="1"/>
    <col min="12797" max="12797" width="2.6640625" customWidth="1"/>
    <col min="13052" max="13052" width="5.44140625" customWidth="1"/>
    <col min="13053" max="13053" width="2.6640625" customWidth="1"/>
    <col min="13308" max="13308" width="5.44140625" customWidth="1"/>
    <col min="13309" max="13309" width="2.6640625" customWidth="1"/>
    <col min="13564" max="13564" width="5.44140625" customWidth="1"/>
    <col min="13565" max="13565" width="2.6640625" customWidth="1"/>
    <col min="13820" max="13820" width="5.44140625" customWidth="1"/>
    <col min="13821" max="13821" width="2.6640625" customWidth="1"/>
    <col min="14076" max="14076" width="5.44140625" customWidth="1"/>
    <col min="14077" max="14077" width="2.6640625" customWidth="1"/>
    <col min="14332" max="14332" width="5.44140625" customWidth="1"/>
    <col min="14333" max="14333" width="2.6640625" customWidth="1"/>
    <col min="14588" max="14588" width="5.44140625" customWidth="1"/>
    <col min="14589" max="14589" width="2.6640625" customWidth="1"/>
    <col min="14844" max="14844" width="5.44140625" customWidth="1"/>
    <col min="14845" max="14845" width="2.6640625" customWidth="1"/>
    <col min="15100" max="15100" width="5.44140625" customWidth="1"/>
    <col min="15101" max="15101" width="2.6640625" customWidth="1"/>
    <col min="15356" max="15356" width="5.44140625" customWidth="1"/>
    <col min="15357" max="15357" width="2.6640625" customWidth="1"/>
    <col min="15612" max="15612" width="5.44140625" customWidth="1"/>
    <col min="15613" max="15613" width="2.6640625" customWidth="1"/>
    <col min="15868" max="15868" width="5.44140625" customWidth="1"/>
    <col min="15869" max="15869" width="2.6640625" customWidth="1"/>
    <col min="16124" max="16124" width="5.44140625" customWidth="1"/>
    <col min="16125" max="16125" width="2.6640625" customWidth="1"/>
  </cols>
  <sheetData>
    <row r="1" spans="1:49" ht="72" customHeight="1" thickBot="1" x14ac:dyDescent="0.2">
      <c r="A1" s="181" t="s">
        <v>242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7"/>
    </row>
    <row r="2" spans="1:49" ht="26.1" customHeight="1" x14ac:dyDescent="0.15">
      <c r="A2" s="179" t="s">
        <v>87</v>
      </c>
      <c r="B2" s="174" t="s">
        <v>14</v>
      </c>
      <c r="C2" s="175"/>
      <c r="D2" s="178"/>
      <c r="E2" s="177" t="s">
        <v>1</v>
      </c>
      <c r="F2" s="175"/>
      <c r="G2" s="176"/>
      <c r="H2" s="174" t="s">
        <v>2</v>
      </c>
      <c r="I2" s="175"/>
      <c r="J2" s="176"/>
      <c r="K2" s="174" t="s">
        <v>8</v>
      </c>
      <c r="L2" s="175"/>
      <c r="M2" s="176"/>
      <c r="N2" s="177" t="s">
        <v>7</v>
      </c>
      <c r="O2" s="178"/>
      <c r="P2" s="176"/>
      <c r="Q2" s="174" t="s">
        <v>31</v>
      </c>
      <c r="R2" s="175"/>
      <c r="S2" s="176"/>
      <c r="T2" s="174" t="s">
        <v>0</v>
      </c>
      <c r="U2" s="175"/>
      <c r="V2" s="176"/>
      <c r="W2" s="174" t="s">
        <v>49</v>
      </c>
      <c r="X2" s="175"/>
      <c r="Y2" s="176"/>
      <c r="Z2" s="174" t="s">
        <v>35</v>
      </c>
      <c r="AA2" s="175"/>
      <c r="AB2" s="176"/>
      <c r="AC2" s="174" t="s">
        <v>36</v>
      </c>
      <c r="AD2" s="175"/>
      <c r="AE2" s="176"/>
      <c r="AF2" s="174" t="s">
        <v>37</v>
      </c>
      <c r="AG2" s="175"/>
      <c r="AH2" s="176"/>
      <c r="AI2" s="174" t="s">
        <v>6</v>
      </c>
      <c r="AJ2" s="175"/>
      <c r="AK2" s="176"/>
      <c r="AL2" s="174" t="s">
        <v>5</v>
      </c>
      <c r="AM2" s="175"/>
      <c r="AN2" s="176"/>
      <c r="AO2" s="174" t="s">
        <v>3</v>
      </c>
      <c r="AP2" s="175"/>
      <c r="AQ2" s="176"/>
      <c r="AR2" s="174" t="s">
        <v>38</v>
      </c>
      <c r="AS2" s="175"/>
      <c r="AT2" s="176"/>
      <c r="AU2" s="174" t="s">
        <v>50</v>
      </c>
      <c r="AV2" s="175"/>
      <c r="AW2" s="183"/>
    </row>
    <row r="3" spans="1:49" ht="26.1" customHeight="1" x14ac:dyDescent="0.15">
      <c r="A3" s="180"/>
      <c r="B3" s="52" t="s">
        <v>14</v>
      </c>
      <c r="C3" s="53" t="s">
        <v>52</v>
      </c>
      <c r="D3" s="54" t="s">
        <v>53</v>
      </c>
      <c r="E3" s="54" t="s">
        <v>51</v>
      </c>
      <c r="F3" s="51" t="s">
        <v>52</v>
      </c>
      <c r="G3" s="51" t="s">
        <v>53</v>
      </c>
      <c r="H3" s="51" t="s">
        <v>51</v>
      </c>
      <c r="I3" s="51" t="s">
        <v>52</v>
      </c>
      <c r="J3" s="51" t="s">
        <v>53</v>
      </c>
      <c r="K3" s="51" t="s">
        <v>51</v>
      </c>
      <c r="L3" s="51" t="s">
        <v>52</v>
      </c>
      <c r="M3" s="50" t="s">
        <v>53</v>
      </c>
      <c r="N3" s="54" t="s">
        <v>51</v>
      </c>
      <c r="O3" s="54" t="s">
        <v>52</v>
      </c>
      <c r="P3" s="51" t="s">
        <v>53</v>
      </c>
      <c r="Q3" s="51" t="s">
        <v>51</v>
      </c>
      <c r="R3" s="50" t="s">
        <v>52</v>
      </c>
      <c r="S3" s="51" t="s">
        <v>53</v>
      </c>
      <c r="T3" s="51" t="s">
        <v>51</v>
      </c>
      <c r="U3" s="51" t="s">
        <v>52</v>
      </c>
      <c r="V3" s="51" t="s">
        <v>53</v>
      </c>
      <c r="W3" s="51" t="s">
        <v>51</v>
      </c>
      <c r="X3" s="51" t="s">
        <v>52</v>
      </c>
      <c r="Y3" s="51" t="s">
        <v>53</v>
      </c>
      <c r="Z3" s="51" t="s">
        <v>51</v>
      </c>
      <c r="AA3" s="51" t="s">
        <v>52</v>
      </c>
      <c r="AB3" s="51" t="s">
        <v>53</v>
      </c>
      <c r="AC3" s="51" t="s">
        <v>51</v>
      </c>
      <c r="AD3" s="51" t="s">
        <v>52</v>
      </c>
      <c r="AE3" s="51" t="s">
        <v>53</v>
      </c>
      <c r="AF3" s="51" t="s">
        <v>51</v>
      </c>
      <c r="AG3" s="50" t="s">
        <v>52</v>
      </c>
      <c r="AH3" s="51" t="s">
        <v>53</v>
      </c>
      <c r="AI3" s="51" t="s">
        <v>51</v>
      </c>
      <c r="AJ3" s="51" t="s">
        <v>52</v>
      </c>
      <c r="AK3" s="51" t="s">
        <v>53</v>
      </c>
      <c r="AL3" s="51" t="s">
        <v>51</v>
      </c>
      <c r="AM3" s="51" t="s">
        <v>52</v>
      </c>
      <c r="AN3" s="51" t="s">
        <v>53</v>
      </c>
      <c r="AO3" s="51" t="s">
        <v>51</v>
      </c>
      <c r="AP3" s="51" t="s">
        <v>52</v>
      </c>
      <c r="AQ3" s="51" t="s">
        <v>53</v>
      </c>
      <c r="AR3" s="51" t="s">
        <v>51</v>
      </c>
      <c r="AS3" s="51" t="s">
        <v>52</v>
      </c>
      <c r="AT3" s="51" t="s">
        <v>53</v>
      </c>
      <c r="AU3" s="51" t="s">
        <v>51</v>
      </c>
      <c r="AV3" s="51" t="s">
        <v>52</v>
      </c>
      <c r="AW3" s="55" t="s">
        <v>53</v>
      </c>
    </row>
    <row r="4" spans="1:49" s="44" customFormat="1" ht="28.5" customHeight="1" x14ac:dyDescent="0.15">
      <c r="A4" s="43" t="s">
        <v>58</v>
      </c>
      <c r="B4" s="47">
        <v>21050</v>
      </c>
      <c r="C4" s="47">
        <v>12217</v>
      </c>
      <c r="D4" s="47">
        <v>8833</v>
      </c>
      <c r="E4" s="47">
        <v>8097</v>
      </c>
      <c r="F4" s="47">
        <v>4400</v>
      </c>
      <c r="G4" s="47">
        <v>3697</v>
      </c>
      <c r="H4" s="47">
        <v>2259</v>
      </c>
      <c r="I4" s="47">
        <v>1337</v>
      </c>
      <c r="J4" s="47">
        <v>922</v>
      </c>
      <c r="K4" s="47">
        <v>3342</v>
      </c>
      <c r="L4" s="47">
        <v>1847</v>
      </c>
      <c r="M4" s="47">
        <v>1495</v>
      </c>
      <c r="N4" s="47">
        <v>171</v>
      </c>
      <c r="O4" s="47">
        <v>124</v>
      </c>
      <c r="P4" s="47">
        <v>47</v>
      </c>
      <c r="Q4" s="47">
        <v>1882</v>
      </c>
      <c r="R4" s="47">
        <v>1221</v>
      </c>
      <c r="S4" s="47">
        <v>661</v>
      </c>
      <c r="T4" s="47">
        <v>2019</v>
      </c>
      <c r="U4" s="47">
        <v>1181</v>
      </c>
      <c r="V4" s="47">
        <v>838</v>
      </c>
      <c r="W4" s="47">
        <v>559</v>
      </c>
      <c r="X4" s="47">
        <v>458</v>
      </c>
      <c r="Y4" s="47">
        <v>101</v>
      </c>
      <c r="Z4" s="47">
        <v>1103</v>
      </c>
      <c r="AA4" s="47">
        <v>662</v>
      </c>
      <c r="AB4" s="47">
        <v>441</v>
      </c>
      <c r="AC4" s="47">
        <v>1001</v>
      </c>
      <c r="AD4" s="47">
        <v>606</v>
      </c>
      <c r="AE4" s="47">
        <v>395</v>
      </c>
      <c r="AF4" s="47">
        <v>44</v>
      </c>
      <c r="AG4" s="47">
        <v>24</v>
      </c>
      <c r="AH4" s="47">
        <v>20</v>
      </c>
      <c r="AI4" s="47">
        <v>108</v>
      </c>
      <c r="AJ4" s="47">
        <v>74</v>
      </c>
      <c r="AK4" s="47">
        <v>34</v>
      </c>
      <c r="AL4" s="47">
        <v>175</v>
      </c>
      <c r="AM4" s="47">
        <v>106</v>
      </c>
      <c r="AN4" s="47">
        <v>69</v>
      </c>
      <c r="AO4" s="47">
        <v>25</v>
      </c>
      <c r="AP4" s="47">
        <v>15</v>
      </c>
      <c r="AQ4" s="47">
        <v>10</v>
      </c>
      <c r="AR4" s="47">
        <v>204</v>
      </c>
      <c r="AS4" s="47">
        <v>131</v>
      </c>
      <c r="AT4" s="47">
        <v>73</v>
      </c>
      <c r="AU4" s="47">
        <v>61</v>
      </c>
      <c r="AV4" s="47">
        <v>31</v>
      </c>
      <c r="AW4" s="56">
        <v>30</v>
      </c>
    </row>
    <row r="5" spans="1:49" ht="21.95" customHeight="1" x14ac:dyDescent="0.15">
      <c r="A5" s="101" t="s">
        <v>18</v>
      </c>
      <c r="B5" s="48">
        <v>1612</v>
      </c>
      <c r="C5" s="47">
        <v>923</v>
      </c>
      <c r="D5" s="47">
        <v>689</v>
      </c>
      <c r="E5" s="49">
        <v>676</v>
      </c>
      <c r="F5" s="49">
        <v>365</v>
      </c>
      <c r="G5" s="49">
        <v>311</v>
      </c>
      <c r="H5" s="49">
        <v>177</v>
      </c>
      <c r="I5" s="49">
        <v>119</v>
      </c>
      <c r="J5" s="49">
        <v>58</v>
      </c>
      <c r="K5" s="49">
        <v>288</v>
      </c>
      <c r="L5" s="49">
        <v>155</v>
      </c>
      <c r="M5" s="49">
        <v>133</v>
      </c>
      <c r="N5" s="45">
        <v>14</v>
      </c>
      <c r="O5" s="45">
        <v>10</v>
      </c>
      <c r="P5" s="45">
        <v>4</v>
      </c>
      <c r="Q5" s="45">
        <v>117</v>
      </c>
      <c r="R5" s="45">
        <v>74</v>
      </c>
      <c r="S5" s="45">
        <v>43</v>
      </c>
      <c r="T5" s="45">
        <v>143</v>
      </c>
      <c r="U5" s="45">
        <v>72</v>
      </c>
      <c r="V5" s="45">
        <v>71</v>
      </c>
      <c r="W5" s="45">
        <v>26</v>
      </c>
      <c r="X5" s="45">
        <v>21</v>
      </c>
      <c r="Y5" s="45">
        <v>5</v>
      </c>
      <c r="Z5" s="45">
        <v>63</v>
      </c>
      <c r="AA5" s="45">
        <v>34</v>
      </c>
      <c r="AB5" s="45">
        <v>29</v>
      </c>
      <c r="AC5" s="45">
        <v>77</v>
      </c>
      <c r="AD5" s="45">
        <v>51</v>
      </c>
      <c r="AE5" s="45">
        <v>26</v>
      </c>
      <c r="AF5" s="45">
        <v>1</v>
      </c>
      <c r="AG5" s="45">
        <v>0</v>
      </c>
      <c r="AH5" s="45">
        <v>1</v>
      </c>
      <c r="AI5" s="45">
        <v>2</v>
      </c>
      <c r="AJ5" s="45">
        <v>0</v>
      </c>
      <c r="AK5" s="45">
        <v>2</v>
      </c>
      <c r="AL5" s="45">
        <v>8</v>
      </c>
      <c r="AM5" s="45">
        <v>7</v>
      </c>
      <c r="AN5" s="45">
        <v>1</v>
      </c>
      <c r="AO5" s="45">
        <v>2</v>
      </c>
      <c r="AP5" s="45">
        <v>2</v>
      </c>
      <c r="AQ5" s="45">
        <v>0</v>
      </c>
      <c r="AR5" s="45">
        <v>17</v>
      </c>
      <c r="AS5" s="45">
        <v>12</v>
      </c>
      <c r="AT5" s="45">
        <v>5</v>
      </c>
      <c r="AU5" s="45">
        <v>1</v>
      </c>
      <c r="AV5" s="45">
        <v>1</v>
      </c>
      <c r="AW5" s="57">
        <v>0</v>
      </c>
    </row>
    <row r="6" spans="1:49" ht="21.95" customHeight="1" x14ac:dyDescent="0.15">
      <c r="A6" s="101" t="s">
        <v>23</v>
      </c>
      <c r="B6" s="48">
        <v>1385</v>
      </c>
      <c r="C6" s="47">
        <v>769</v>
      </c>
      <c r="D6" s="47">
        <v>616</v>
      </c>
      <c r="E6" s="45">
        <v>528</v>
      </c>
      <c r="F6" s="45">
        <v>290</v>
      </c>
      <c r="G6" s="45">
        <v>238</v>
      </c>
      <c r="H6" s="45">
        <v>161</v>
      </c>
      <c r="I6" s="45">
        <v>92</v>
      </c>
      <c r="J6" s="45">
        <v>69</v>
      </c>
      <c r="K6" s="45">
        <v>227</v>
      </c>
      <c r="L6" s="45">
        <v>120</v>
      </c>
      <c r="M6" s="45">
        <v>107</v>
      </c>
      <c r="N6" s="45">
        <v>10</v>
      </c>
      <c r="O6" s="45">
        <v>8</v>
      </c>
      <c r="P6" s="45">
        <v>2</v>
      </c>
      <c r="Q6" s="45">
        <v>107</v>
      </c>
      <c r="R6" s="45">
        <v>63</v>
      </c>
      <c r="S6" s="45">
        <v>44</v>
      </c>
      <c r="T6" s="45">
        <v>136</v>
      </c>
      <c r="U6" s="45">
        <v>73</v>
      </c>
      <c r="V6" s="45">
        <v>63</v>
      </c>
      <c r="W6" s="45">
        <v>33</v>
      </c>
      <c r="X6" s="45">
        <v>27</v>
      </c>
      <c r="Y6" s="45">
        <v>6</v>
      </c>
      <c r="Z6" s="45">
        <v>54</v>
      </c>
      <c r="AA6" s="45">
        <v>28</v>
      </c>
      <c r="AB6" s="45">
        <v>26</v>
      </c>
      <c r="AC6" s="45">
        <v>81</v>
      </c>
      <c r="AD6" s="45">
        <v>39</v>
      </c>
      <c r="AE6" s="45">
        <v>42</v>
      </c>
      <c r="AF6" s="45">
        <v>5</v>
      </c>
      <c r="AG6" s="45">
        <v>1</v>
      </c>
      <c r="AH6" s="45">
        <v>4</v>
      </c>
      <c r="AI6" s="45">
        <v>9</v>
      </c>
      <c r="AJ6" s="45">
        <v>8</v>
      </c>
      <c r="AK6" s="45">
        <v>1</v>
      </c>
      <c r="AL6" s="45">
        <v>17</v>
      </c>
      <c r="AM6" s="45">
        <v>9</v>
      </c>
      <c r="AN6" s="45">
        <v>8</v>
      </c>
      <c r="AO6" s="45">
        <v>1</v>
      </c>
      <c r="AP6" s="45">
        <v>1</v>
      </c>
      <c r="AQ6" s="45">
        <v>0</v>
      </c>
      <c r="AR6" s="45">
        <v>15</v>
      </c>
      <c r="AS6" s="45">
        <v>9</v>
      </c>
      <c r="AT6" s="45">
        <v>6</v>
      </c>
      <c r="AU6" s="45">
        <v>1</v>
      </c>
      <c r="AV6" s="45">
        <v>1</v>
      </c>
      <c r="AW6" s="57">
        <v>0</v>
      </c>
    </row>
    <row r="7" spans="1:49" ht="21.95" customHeight="1" x14ac:dyDescent="0.15">
      <c r="A7" s="101" t="s">
        <v>30</v>
      </c>
      <c r="B7" s="48">
        <v>1457</v>
      </c>
      <c r="C7" s="47">
        <v>847</v>
      </c>
      <c r="D7" s="47">
        <v>610</v>
      </c>
      <c r="E7" s="45">
        <v>547</v>
      </c>
      <c r="F7" s="45">
        <v>313</v>
      </c>
      <c r="G7" s="45">
        <v>234</v>
      </c>
      <c r="H7" s="45">
        <v>167</v>
      </c>
      <c r="I7" s="45">
        <v>111</v>
      </c>
      <c r="J7" s="45">
        <v>56</v>
      </c>
      <c r="K7" s="45">
        <v>262</v>
      </c>
      <c r="L7" s="45">
        <v>148</v>
      </c>
      <c r="M7" s="45">
        <v>114</v>
      </c>
      <c r="N7" s="45">
        <v>14</v>
      </c>
      <c r="O7" s="45">
        <v>12</v>
      </c>
      <c r="P7" s="45">
        <v>2</v>
      </c>
      <c r="Q7" s="45">
        <v>115</v>
      </c>
      <c r="R7" s="45">
        <v>67</v>
      </c>
      <c r="S7" s="45">
        <v>48</v>
      </c>
      <c r="T7" s="45">
        <v>123</v>
      </c>
      <c r="U7" s="45">
        <v>72</v>
      </c>
      <c r="V7" s="45">
        <v>51</v>
      </c>
      <c r="W7" s="45">
        <v>35</v>
      </c>
      <c r="X7" s="45">
        <v>35</v>
      </c>
      <c r="Y7" s="45">
        <v>0</v>
      </c>
      <c r="Z7" s="45">
        <v>76</v>
      </c>
      <c r="AA7" s="45">
        <v>26</v>
      </c>
      <c r="AB7" s="45">
        <v>50</v>
      </c>
      <c r="AC7" s="45">
        <v>76</v>
      </c>
      <c r="AD7" s="45">
        <v>43</v>
      </c>
      <c r="AE7" s="45">
        <v>33</v>
      </c>
      <c r="AF7" s="45">
        <v>3</v>
      </c>
      <c r="AG7" s="45">
        <v>3</v>
      </c>
      <c r="AH7" s="45">
        <v>0</v>
      </c>
      <c r="AI7" s="45">
        <v>2</v>
      </c>
      <c r="AJ7" s="45">
        <v>2</v>
      </c>
      <c r="AK7" s="45">
        <v>0</v>
      </c>
      <c r="AL7" s="45">
        <v>7</v>
      </c>
      <c r="AM7" s="45">
        <v>4</v>
      </c>
      <c r="AN7" s="45">
        <v>3</v>
      </c>
      <c r="AO7" s="45">
        <v>3</v>
      </c>
      <c r="AP7" s="45">
        <v>1</v>
      </c>
      <c r="AQ7" s="45">
        <v>2</v>
      </c>
      <c r="AR7" s="45">
        <v>16</v>
      </c>
      <c r="AS7" s="45">
        <v>5</v>
      </c>
      <c r="AT7" s="45">
        <v>11</v>
      </c>
      <c r="AU7" s="45">
        <v>11</v>
      </c>
      <c r="AV7" s="45">
        <v>5</v>
      </c>
      <c r="AW7" s="57">
        <v>6</v>
      </c>
    </row>
    <row r="8" spans="1:49" ht="21.95" customHeight="1" x14ac:dyDescent="0.15">
      <c r="A8" s="101" t="s">
        <v>22</v>
      </c>
      <c r="B8" s="48">
        <v>692</v>
      </c>
      <c r="C8" s="47">
        <v>400</v>
      </c>
      <c r="D8" s="47">
        <v>292</v>
      </c>
      <c r="E8" s="45">
        <v>272</v>
      </c>
      <c r="F8" s="45">
        <v>141</v>
      </c>
      <c r="G8" s="45">
        <v>131</v>
      </c>
      <c r="H8" s="45">
        <v>89</v>
      </c>
      <c r="I8" s="45">
        <v>52</v>
      </c>
      <c r="J8" s="45">
        <v>37</v>
      </c>
      <c r="K8" s="45">
        <v>99</v>
      </c>
      <c r="L8" s="45">
        <v>59</v>
      </c>
      <c r="M8" s="45">
        <v>40</v>
      </c>
      <c r="N8" s="45">
        <v>4</v>
      </c>
      <c r="O8" s="45">
        <v>3</v>
      </c>
      <c r="P8" s="45">
        <v>1</v>
      </c>
      <c r="Q8" s="45">
        <v>61</v>
      </c>
      <c r="R8" s="45">
        <v>38</v>
      </c>
      <c r="S8" s="45">
        <v>23</v>
      </c>
      <c r="T8" s="45">
        <v>60</v>
      </c>
      <c r="U8" s="45">
        <v>41</v>
      </c>
      <c r="V8" s="45">
        <v>19</v>
      </c>
      <c r="W8" s="45">
        <v>19</v>
      </c>
      <c r="X8" s="45">
        <v>17</v>
      </c>
      <c r="Y8" s="45">
        <v>2</v>
      </c>
      <c r="Z8" s="45">
        <v>35</v>
      </c>
      <c r="AA8" s="45">
        <v>18</v>
      </c>
      <c r="AB8" s="45">
        <v>17</v>
      </c>
      <c r="AC8" s="45">
        <v>29</v>
      </c>
      <c r="AD8" s="45">
        <v>15</v>
      </c>
      <c r="AE8" s="45">
        <v>14</v>
      </c>
      <c r="AF8" s="45">
        <v>1</v>
      </c>
      <c r="AG8" s="45">
        <v>1</v>
      </c>
      <c r="AH8" s="45">
        <v>0</v>
      </c>
      <c r="AI8" s="45">
        <v>2</v>
      </c>
      <c r="AJ8" s="45">
        <v>2</v>
      </c>
      <c r="AK8" s="45">
        <v>0</v>
      </c>
      <c r="AL8" s="45">
        <v>9</v>
      </c>
      <c r="AM8" s="45">
        <v>5</v>
      </c>
      <c r="AN8" s="45">
        <v>4</v>
      </c>
      <c r="AO8" s="45">
        <v>0</v>
      </c>
      <c r="AP8" s="45">
        <v>0</v>
      </c>
      <c r="AQ8" s="45">
        <v>0</v>
      </c>
      <c r="AR8" s="45">
        <v>10</v>
      </c>
      <c r="AS8" s="45">
        <v>7</v>
      </c>
      <c r="AT8" s="45">
        <v>3</v>
      </c>
      <c r="AU8" s="45">
        <v>2</v>
      </c>
      <c r="AV8" s="45">
        <v>1</v>
      </c>
      <c r="AW8" s="57">
        <v>1</v>
      </c>
    </row>
    <row r="9" spans="1:49" ht="21.95" customHeight="1" x14ac:dyDescent="0.15">
      <c r="A9" s="101" t="s">
        <v>24</v>
      </c>
      <c r="B9" s="48">
        <v>1235</v>
      </c>
      <c r="C9" s="47">
        <v>711</v>
      </c>
      <c r="D9" s="47">
        <v>524</v>
      </c>
      <c r="E9" s="45">
        <v>495</v>
      </c>
      <c r="F9" s="45">
        <v>268</v>
      </c>
      <c r="G9" s="45">
        <v>227</v>
      </c>
      <c r="H9" s="45">
        <v>124</v>
      </c>
      <c r="I9" s="45">
        <v>78</v>
      </c>
      <c r="J9" s="45">
        <v>46</v>
      </c>
      <c r="K9" s="45">
        <v>200</v>
      </c>
      <c r="L9" s="45">
        <v>118</v>
      </c>
      <c r="M9" s="45">
        <v>82</v>
      </c>
      <c r="N9" s="45">
        <v>15</v>
      </c>
      <c r="O9" s="45">
        <v>12</v>
      </c>
      <c r="P9" s="45">
        <v>3</v>
      </c>
      <c r="Q9" s="45">
        <v>101</v>
      </c>
      <c r="R9" s="45">
        <v>62</v>
      </c>
      <c r="S9" s="45">
        <v>39</v>
      </c>
      <c r="T9" s="45">
        <v>108</v>
      </c>
      <c r="U9" s="45">
        <v>65</v>
      </c>
      <c r="V9" s="45">
        <v>43</v>
      </c>
      <c r="W9" s="45">
        <v>25</v>
      </c>
      <c r="X9" s="45">
        <v>17</v>
      </c>
      <c r="Y9" s="45">
        <v>8</v>
      </c>
      <c r="Z9" s="45">
        <v>73</v>
      </c>
      <c r="AA9" s="45">
        <v>33</v>
      </c>
      <c r="AB9" s="45">
        <v>40</v>
      </c>
      <c r="AC9" s="45">
        <v>53</v>
      </c>
      <c r="AD9" s="45">
        <v>33</v>
      </c>
      <c r="AE9" s="45">
        <v>20</v>
      </c>
      <c r="AF9" s="45">
        <v>6</v>
      </c>
      <c r="AG9" s="45">
        <v>2</v>
      </c>
      <c r="AH9" s="45">
        <v>4</v>
      </c>
      <c r="AI9" s="45">
        <v>8</v>
      </c>
      <c r="AJ9" s="45">
        <v>7</v>
      </c>
      <c r="AK9" s="45">
        <v>1</v>
      </c>
      <c r="AL9" s="45">
        <v>14</v>
      </c>
      <c r="AM9" s="45">
        <v>8</v>
      </c>
      <c r="AN9" s="45">
        <v>6</v>
      </c>
      <c r="AO9" s="45">
        <v>0</v>
      </c>
      <c r="AP9" s="45">
        <v>0</v>
      </c>
      <c r="AQ9" s="45">
        <v>0</v>
      </c>
      <c r="AR9" s="45">
        <v>10</v>
      </c>
      <c r="AS9" s="45">
        <v>7</v>
      </c>
      <c r="AT9" s="45">
        <v>3</v>
      </c>
      <c r="AU9" s="45">
        <v>3</v>
      </c>
      <c r="AV9" s="45">
        <v>1</v>
      </c>
      <c r="AW9" s="57">
        <v>2</v>
      </c>
    </row>
    <row r="10" spans="1:49" ht="21.95" customHeight="1" x14ac:dyDescent="0.15">
      <c r="A10" s="101" t="s">
        <v>21</v>
      </c>
      <c r="B10" s="48">
        <v>2095</v>
      </c>
      <c r="C10" s="47">
        <v>1432</v>
      </c>
      <c r="D10" s="47">
        <v>663</v>
      </c>
      <c r="E10" s="45">
        <v>582</v>
      </c>
      <c r="F10" s="45">
        <v>334</v>
      </c>
      <c r="G10" s="45">
        <v>248</v>
      </c>
      <c r="H10" s="45">
        <v>171</v>
      </c>
      <c r="I10" s="45">
        <v>104</v>
      </c>
      <c r="J10" s="45">
        <v>67</v>
      </c>
      <c r="K10" s="45">
        <v>237</v>
      </c>
      <c r="L10" s="45">
        <v>132</v>
      </c>
      <c r="M10" s="45">
        <v>105</v>
      </c>
      <c r="N10" s="45">
        <v>17</v>
      </c>
      <c r="O10" s="45">
        <v>11</v>
      </c>
      <c r="P10" s="45">
        <v>6</v>
      </c>
      <c r="Q10" s="45">
        <v>389</v>
      </c>
      <c r="R10" s="45">
        <v>303</v>
      </c>
      <c r="S10" s="45">
        <v>86</v>
      </c>
      <c r="T10" s="45">
        <v>217</v>
      </c>
      <c r="U10" s="45">
        <v>151</v>
      </c>
      <c r="V10" s="45">
        <v>66</v>
      </c>
      <c r="W10" s="45">
        <v>54</v>
      </c>
      <c r="X10" s="45">
        <v>42</v>
      </c>
      <c r="Y10" s="45">
        <v>12</v>
      </c>
      <c r="Z10" s="45">
        <v>300</v>
      </c>
      <c r="AA10" s="45">
        <v>259</v>
      </c>
      <c r="AB10" s="45">
        <v>41</v>
      </c>
      <c r="AC10" s="45">
        <v>66</v>
      </c>
      <c r="AD10" s="45">
        <v>48</v>
      </c>
      <c r="AE10" s="45">
        <v>18</v>
      </c>
      <c r="AF10" s="45">
        <v>0</v>
      </c>
      <c r="AG10" s="45">
        <v>0</v>
      </c>
      <c r="AH10" s="45">
        <v>0</v>
      </c>
      <c r="AI10" s="45">
        <v>22</v>
      </c>
      <c r="AJ10" s="45">
        <v>16</v>
      </c>
      <c r="AK10" s="45">
        <v>6</v>
      </c>
      <c r="AL10" s="45">
        <v>15</v>
      </c>
      <c r="AM10" s="45">
        <v>13</v>
      </c>
      <c r="AN10" s="45">
        <v>2</v>
      </c>
      <c r="AO10" s="45">
        <v>2</v>
      </c>
      <c r="AP10" s="45">
        <v>1</v>
      </c>
      <c r="AQ10" s="45">
        <v>1</v>
      </c>
      <c r="AR10" s="45">
        <v>19</v>
      </c>
      <c r="AS10" s="45">
        <v>15</v>
      </c>
      <c r="AT10" s="45">
        <v>4</v>
      </c>
      <c r="AU10" s="45">
        <v>4</v>
      </c>
      <c r="AV10" s="45">
        <v>3</v>
      </c>
      <c r="AW10" s="57">
        <v>1</v>
      </c>
    </row>
    <row r="11" spans="1:49" ht="21.95" customHeight="1" x14ac:dyDescent="0.15">
      <c r="A11" s="101" t="s">
        <v>16</v>
      </c>
      <c r="B11" s="48">
        <v>1225</v>
      </c>
      <c r="C11" s="47">
        <v>698</v>
      </c>
      <c r="D11" s="47">
        <v>527</v>
      </c>
      <c r="E11" s="45">
        <v>489</v>
      </c>
      <c r="F11" s="45">
        <v>261</v>
      </c>
      <c r="G11" s="45">
        <v>228</v>
      </c>
      <c r="H11" s="45">
        <v>147</v>
      </c>
      <c r="I11" s="45">
        <v>78</v>
      </c>
      <c r="J11" s="45">
        <v>69</v>
      </c>
      <c r="K11" s="45">
        <v>205</v>
      </c>
      <c r="L11" s="45">
        <v>119</v>
      </c>
      <c r="M11" s="45">
        <v>86</v>
      </c>
      <c r="N11" s="45">
        <v>8</v>
      </c>
      <c r="O11" s="45">
        <v>5</v>
      </c>
      <c r="P11" s="45">
        <v>3</v>
      </c>
      <c r="Q11" s="45">
        <v>72</v>
      </c>
      <c r="R11" s="45">
        <v>51</v>
      </c>
      <c r="S11" s="45">
        <v>21</v>
      </c>
      <c r="T11" s="45">
        <v>116</v>
      </c>
      <c r="U11" s="45">
        <v>68</v>
      </c>
      <c r="V11" s="45">
        <v>48</v>
      </c>
      <c r="W11" s="45">
        <v>27</v>
      </c>
      <c r="X11" s="45">
        <v>21</v>
      </c>
      <c r="Y11" s="45">
        <v>6</v>
      </c>
      <c r="Z11" s="45">
        <v>67</v>
      </c>
      <c r="AA11" s="45">
        <v>32</v>
      </c>
      <c r="AB11" s="45">
        <v>35</v>
      </c>
      <c r="AC11" s="45">
        <v>63</v>
      </c>
      <c r="AD11" s="45">
        <v>42</v>
      </c>
      <c r="AE11" s="45">
        <v>21</v>
      </c>
      <c r="AF11" s="45">
        <v>2</v>
      </c>
      <c r="AG11" s="45">
        <v>1</v>
      </c>
      <c r="AH11" s="45">
        <v>1</v>
      </c>
      <c r="AI11" s="45">
        <v>6</v>
      </c>
      <c r="AJ11" s="45">
        <v>5</v>
      </c>
      <c r="AK11" s="45">
        <v>1</v>
      </c>
      <c r="AL11" s="45">
        <v>6</v>
      </c>
      <c r="AM11" s="45">
        <v>4</v>
      </c>
      <c r="AN11" s="45">
        <v>2</v>
      </c>
      <c r="AO11" s="45">
        <v>2</v>
      </c>
      <c r="AP11" s="45">
        <v>2</v>
      </c>
      <c r="AQ11" s="45">
        <v>0</v>
      </c>
      <c r="AR11" s="45">
        <v>13</v>
      </c>
      <c r="AS11" s="45">
        <v>9</v>
      </c>
      <c r="AT11" s="45">
        <v>4</v>
      </c>
      <c r="AU11" s="45">
        <v>2</v>
      </c>
      <c r="AV11" s="45">
        <v>0</v>
      </c>
      <c r="AW11" s="57">
        <v>2</v>
      </c>
    </row>
    <row r="12" spans="1:49" ht="21.95" customHeight="1" x14ac:dyDescent="0.15">
      <c r="A12" s="101" t="s">
        <v>25</v>
      </c>
      <c r="B12" s="48">
        <v>1305</v>
      </c>
      <c r="C12" s="47">
        <v>719</v>
      </c>
      <c r="D12" s="47">
        <v>586</v>
      </c>
      <c r="E12" s="45">
        <v>545</v>
      </c>
      <c r="F12" s="45">
        <v>284</v>
      </c>
      <c r="G12" s="45">
        <v>261</v>
      </c>
      <c r="H12" s="45">
        <v>158</v>
      </c>
      <c r="I12" s="45">
        <v>89</v>
      </c>
      <c r="J12" s="45">
        <v>69</v>
      </c>
      <c r="K12" s="45">
        <v>222</v>
      </c>
      <c r="L12" s="45">
        <v>107</v>
      </c>
      <c r="M12" s="45">
        <v>115</v>
      </c>
      <c r="N12" s="45">
        <v>6</v>
      </c>
      <c r="O12" s="45">
        <v>5</v>
      </c>
      <c r="P12" s="45">
        <v>1</v>
      </c>
      <c r="Q12" s="45">
        <v>71</v>
      </c>
      <c r="R12" s="45">
        <v>43</v>
      </c>
      <c r="S12" s="45">
        <v>28</v>
      </c>
      <c r="T12" s="45">
        <v>127</v>
      </c>
      <c r="U12" s="45">
        <v>78</v>
      </c>
      <c r="V12" s="45">
        <v>49</v>
      </c>
      <c r="W12" s="45">
        <v>33</v>
      </c>
      <c r="X12" s="45">
        <v>27</v>
      </c>
      <c r="Y12" s="45">
        <v>6</v>
      </c>
      <c r="Z12" s="45">
        <v>53</v>
      </c>
      <c r="AA12" s="45">
        <v>32</v>
      </c>
      <c r="AB12" s="45">
        <v>21</v>
      </c>
      <c r="AC12" s="45">
        <v>61</v>
      </c>
      <c r="AD12" s="45">
        <v>35</v>
      </c>
      <c r="AE12" s="45">
        <v>26</v>
      </c>
      <c r="AF12" s="45">
        <v>5</v>
      </c>
      <c r="AG12" s="45">
        <v>3</v>
      </c>
      <c r="AH12" s="45">
        <v>2</v>
      </c>
      <c r="AI12" s="45">
        <v>3</v>
      </c>
      <c r="AJ12" s="45">
        <v>3</v>
      </c>
      <c r="AK12" s="45">
        <v>0</v>
      </c>
      <c r="AL12" s="45">
        <v>6</v>
      </c>
      <c r="AM12" s="45">
        <v>2</v>
      </c>
      <c r="AN12" s="45">
        <v>4</v>
      </c>
      <c r="AO12" s="45">
        <v>2</v>
      </c>
      <c r="AP12" s="45">
        <v>2</v>
      </c>
      <c r="AQ12" s="45">
        <v>0</v>
      </c>
      <c r="AR12" s="45">
        <v>9</v>
      </c>
      <c r="AS12" s="45">
        <v>7</v>
      </c>
      <c r="AT12" s="45">
        <v>2</v>
      </c>
      <c r="AU12" s="45">
        <v>4</v>
      </c>
      <c r="AV12" s="45">
        <v>2</v>
      </c>
      <c r="AW12" s="57">
        <v>2</v>
      </c>
    </row>
    <row r="13" spans="1:49" ht="21.95" customHeight="1" x14ac:dyDescent="0.15">
      <c r="A13" s="101" t="s">
        <v>26</v>
      </c>
      <c r="B13" s="48">
        <v>953</v>
      </c>
      <c r="C13" s="47">
        <v>537</v>
      </c>
      <c r="D13" s="47">
        <v>416</v>
      </c>
      <c r="E13" s="45">
        <v>356</v>
      </c>
      <c r="F13" s="45">
        <v>192</v>
      </c>
      <c r="G13" s="45">
        <v>164</v>
      </c>
      <c r="H13" s="45">
        <v>93</v>
      </c>
      <c r="I13" s="45">
        <v>51</v>
      </c>
      <c r="J13" s="45">
        <v>42</v>
      </c>
      <c r="K13" s="45">
        <v>155</v>
      </c>
      <c r="L13" s="45">
        <v>79</v>
      </c>
      <c r="M13" s="45">
        <v>76</v>
      </c>
      <c r="N13" s="45">
        <v>10</v>
      </c>
      <c r="O13" s="45">
        <v>8</v>
      </c>
      <c r="P13" s="45">
        <v>2</v>
      </c>
      <c r="Q13" s="45">
        <v>77</v>
      </c>
      <c r="R13" s="45">
        <v>50</v>
      </c>
      <c r="S13" s="45">
        <v>27</v>
      </c>
      <c r="T13" s="45">
        <v>95</v>
      </c>
      <c r="U13" s="45">
        <v>51</v>
      </c>
      <c r="V13" s="45">
        <v>44</v>
      </c>
      <c r="W13" s="45">
        <v>36</v>
      </c>
      <c r="X13" s="45">
        <v>30</v>
      </c>
      <c r="Y13" s="45">
        <v>6</v>
      </c>
      <c r="Z13" s="45">
        <v>47</v>
      </c>
      <c r="AA13" s="45">
        <v>30</v>
      </c>
      <c r="AB13" s="45">
        <v>17</v>
      </c>
      <c r="AC13" s="45">
        <v>50</v>
      </c>
      <c r="AD13" s="45">
        <v>26</v>
      </c>
      <c r="AE13" s="45">
        <v>24</v>
      </c>
      <c r="AF13" s="45">
        <v>3</v>
      </c>
      <c r="AG13" s="45">
        <v>2</v>
      </c>
      <c r="AH13" s="45">
        <v>1</v>
      </c>
      <c r="AI13" s="45">
        <v>9</v>
      </c>
      <c r="AJ13" s="45">
        <v>6</v>
      </c>
      <c r="AK13" s="45">
        <v>3</v>
      </c>
      <c r="AL13" s="45">
        <v>8</v>
      </c>
      <c r="AM13" s="45">
        <v>4</v>
      </c>
      <c r="AN13" s="45">
        <v>4</v>
      </c>
      <c r="AO13" s="45">
        <v>2</v>
      </c>
      <c r="AP13" s="45">
        <v>0</v>
      </c>
      <c r="AQ13" s="45">
        <v>2</v>
      </c>
      <c r="AR13" s="45">
        <v>8</v>
      </c>
      <c r="AS13" s="45">
        <v>5</v>
      </c>
      <c r="AT13" s="45">
        <v>3</v>
      </c>
      <c r="AU13" s="45">
        <v>4</v>
      </c>
      <c r="AV13" s="45">
        <v>3</v>
      </c>
      <c r="AW13" s="57">
        <v>1</v>
      </c>
    </row>
    <row r="14" spans="1:49" ht="21.95" customHeight="1" x14ac:dyDescent="0.15">
      <c r="A14" s="101" t="s">
        <v>29</v>
      </c>
      <c r="B14" s="48">
        <v>1319</v>
      </c>
      <c r="C14" s="47">
        <v>725</v>
      </c>
      <c r="D14" s="47">
        <v>594</v>
      </c>
      <c r="E14" s="45">
        <v>508</v>
      </c>
      <c r="F14" s="45">
        <v>266</v>
      </c>
      <c r="G14" s="45">
        <v>242</v>
      </c>
      <c r="H14" s="45">
        <v>152</v>
      </c>
      <c r="I14" s="45">
        <v>85</v>
      </c>
      <c r="J14" s="45">
        <v>67</v>
      </c>
      <c r="K14" s="45">
        <v>247</v>
      </c>
      <c r="L14" s="45">
        <v>123</v>
      </c>
      <c r="M14" s="45">
        <v>124</v>
      </c>
      <c r="N14" s="45">
        <v>6</v>
      </c>
      <c r="O14" s="45">
        <v>4</v>
      </c>
      <c r="P14" s="45">
        <v>2</v>
      </c>
      <c r="Q14" s="45">
        <v>90</v>
      </c>
      <c r="R14" s="45">
        <v>59</v>
      </c>
      <c r="S14" s="45">
        <v>31</v>
      </c>
      <c r="T14" s="45">
        <v>135</v>
      </c>
      <c r="U14" s="45">
        <v>80</v>
      </c>
      <c r="V14" s="45">
        <v>55</v>
      </c>
      <c r="W14" s="45">
        <v>26</v>
      </c>
      <c r="X14" s="45">
        <v>19</v>
      </c>
      <c r="Y14" s="45">
        <v>7</v>
      </c>
      <c r="Z14" s="45">
        <v>51</v>
      </c>
      <c r="AA14" s="45">
        <v>29</v>
      </c>
      <c r="AB14" s="45">
        <v>22</v>
      </c>
      <c r="AC14" s="45">
        <v>59</v>
      </c>
      <c r="AD14" s="45">
        <v>38</v>
      </c>
      <c r="AE14" s="45">
        <v>21</v>
      </c>
      <c r="AF14" s="45">
        <v>3</v>
      </c>
      <c r="AG14" s="45">
        <v>1</v>
      </c>
      <c r="AH14" s="45">
        <v>2</v>
      </c>
      <c r="AI14" s="45">
        <v>12</v>
      </c>
      <c r="AJ14" s="45">
        <v>7</v>
      </c>
      <c r="AK14" s="45">
        <v>5</v>
      </c>
      <c r="AL14" s="45">
        <v>9</v>
      </c>
      <c r="AM14" s="45">
        <v>2</v>
      </c>
      <c r="AN14" s="45">
        <v>7</v>
      </c>
      <c r="AO14" s="45">
        <v>0</v>
      </c>
      <c r="AP14" s="45">
        <v>0</v>
      </c>
      <c r="AQ14" s="45">
        <v>0</v>
      </c>
      <c r="AR14" s="45">
        <v>14</v>
      </c>
      <c r="AS14" s="45">
        <v>10</v>
      </c>
      <c r="AT14" s="45">
        <v>4</v>
      </c>
      <c r="AU14" s="45">
        <v>7</v>
      </c>
      <c r="AV14" s="45">
        <v>2</v>
      </c>
      <c r="AW14" s="57">
        <v>5</v>
      </c>
    </row>
    <row r="15" spans="1:49" ht="21.95" customHeight="1" x14ac:dyDescent="0.15">
      <c r="A15" s="101" t="s">
        <v>88</v>
      </c>
      <c r="B15" s="48">
        <v>2192</v>
      </c>
      <c r="C15" s="47">
        <v>1237</v>
      </c>
      <c r="D15" s="47">
        <v>955</v>
      </c>
      <c r="E15" s="45">
        <v>905</v>
      </c>
      <c r="F15" s="45">
        <v>473</v>
      </c>
      <c r="G15" s="45">
        <v>432</v>
      </c>
      <c r="H15" s="45">
        <v>218</v>
      </c>
      <c r="I15" s="45">
        <v>124</v>
      </c>
      <c r="J15" s="45">
        <v>94</v>
      </c>
      <c r="K15" s="45">
        <v>340</v>
      </c>
      <c r="L15" s="45">
        <v>200</v>
      </c>
      <c r="M15" s="45">
        <v>140</v>
      </c>
      <c r="N15" s="45">
        <v>17</v>
      </c>
      <c r="O15" s="45">
        <v>8</v>
      </c>
      <c r="P15" s="45">
        <v>9</v>
      </c>
      <c r="Q15" s="45">
        <v>204</v>
      </c>
      <c r="R15" s="45">
        <v>127</v>
      </c>
      <c r="S15" s="45">
        <v>77</v>
      </c>
      <c r="T15" s="45">
        <v>208</v>
      </c>
      <c r="U15" s="45">
        <v>121</v>
      </c>
      <c r="V15" s="45">
        <v>87</v>
      </c>
      <c r="W15" s="45">
        <v>49</v>
      </c>
      <c r="X15" s="45">
        <v>42</v>
      </c>
      <c r="Y15" s="45">
        <v>7</v>
      </c>
      <c r="Z15" s="45">
        <v>89</v>
      </c>
      <c r="AA15" s="45">
        <v>40</v>
      </c>
      <c r="AB15" s="45">
        <v>49</v>
      </c>
      <c r="AC15" s="45">
        <v>117</v>
      </c>
      <c r="AD15" s="45">
        <v>73</v>
      </c>
      <c r="AE15" s="45">
        <v>44</v>
      </c>
      <c r="AF15" s="45">
        <v>2</v>
      </c>
      <c r="AG15" s="45">
        <v>2</v>
      </c>
      <c r="AH15" s="45">
        <v>0</v>
      </c>
      <c r="AI15" s="45">
        <v>14</v>
      </c>
      <c r="AJ15" s="45">
        <v>6</v>
      </c>
      <c r="AK15" s="45">
        <v>8</v>
      </c>
      <c r="AL15" s="45">
        <v>12</v>
      </c>
      <c r="AM15" s="45">
        <v>8</v>
      </c>
      <c r="AN15" s="45">
        <v>4</v>
      </c>
      <c r="AO15" s="45">
        <v>2</v>
      </c>
      <c r="AP15" s="45">
        <v>2</v>
      </c>
      <c r="AQ15" s="45">
        <v>0</v>
      </c>
      <c r="AR15" s="45">
        <v>13</v>
      </c>
      <c r="AS15" s="45">
        <v>9</v>
      </c>
      <c r="AT15" s="45">
        <v>4</v>
      </c>
      <c r="AU15" s="45">
        <v>2</v>
      </c>
      <c r="AV15" s="45">
        <v>2</v>
      </c>
      <c r="AW15" s="57">
        <v>0</v>
      </c>
    </row>
    <row r="16" spans="1:49" ht="21.95" customHeight="1" x14ac:dyDescent="0.15">
      <c r="A16" s="101" t="s">
        <v>27</v>
      </c>
      <c r="B16" s="48">
        <v>1272</v>
      </c>
      <c r="C16" s="47">
        <v>749</v>
      </c>
      <c r="D16" s="47">
        <v>523</v>
      </c>
      <c r="E16" s="45">
        <v>477</v>
      </c>
      <c r="F16" s="45">
        <v>276</v>
      </c>
      <c r="G16" s="45">
        <v>201</v>
      </c>
      <c r="H16" s="45">
        <v>150</v>
      </c>
      <c r="I16" s="45">
        <v>89</v>
      </c>
      <c r="J16" s="45">
        <v>61</v>
      </c>
      <c r="K16" s="45">
        <v>174</v>
      </c>
      <c r="L16" s="45">
        <v>111</v>
      </c>
      <c r="M16" s="45">
        <v>63</v>
      </c>
      <c r="N16" s="45">
        <v>15</v>
      </c>
      <c r="O16" s="45">
        <v>9</v>
      </c>
      <c r="P16" s="45">
        <v>6</v>
      </c>
      <c r="Q16" s="45">
        <v>157</v>
      </c>
      <c r="R16" s="45">
        <v>89</v>
      </c>
      <c r="S16" s="45">
        <v>68</v>
      </c>
      <c r="T16" s="45">
        <v>120</v>
      </c>
      <c r="U16" s="45">
        <v>66</v>
      </c>
      <c r="V16" s="45">
        <v>54</v>
      </c>
      <c r="W16" s="45">
        <v>32</v>
      </c>
      <c r="X16" s="45">
        <v>23</v>
      </c>
      <c r="Y16" s="45">
        <v>9</v>
      </c>
      <c r="Z16" s="45">
        <v>50</v>
      </c>
      <c r="AA16" s="45">
        <v>32</v>
      </c>
      <c r="AB16" s="45">
        <v>18</v>
      </c>
      <c r="AC16" s="45">
        <v>65</v>
      </c>
      <c r="AD16" s="45">
        <v>38</v>
      </c>
      <c r="AE16" s="45">
        <v>27</v>
      </c>
      <c r="AF16" s="45">
        <v>2</v>
      </c>
      <c r="AG16" s="45">
        <v>2</v>
      </c>
      <c r="AH16" s="45">
        <v>0</v>
      </c>
      <c r="AI16" s="45">
        <v>3</v>
      </c>
      <c r="AJ16" s="45">
        <v>1</v>
      </c>
      <c r="AK16" s="45">
        <v>2</v>
      </c>
      <c r="AL16" s="45">
        <v>9</v>
      </c>
      <c r="AM16" s="45">
        <v>5</v>
      </c>
      <c r="AN16" s="45">
        <v>4</v>
      </c>
      <c r="AO16" s="45">
        <v>2</v>
      </c>
      <c r="AP16" s="45">
        <v>1</v>
      </c>
      <c r="AQ16" s="45">
        <v>1</v>
      </c>
      <c r="AR16" s="45">
        <v>10</v>
      </c>
      <c r="AS16" s="45">
        <v>4</v>
      </c>
      <c r="AT16" s="45">
        <v>6</v>
      </c>
      <c r="AU16" s="45">
        <v>6</v>
      </c>
      <c r="AV16" s="45">
        <v>3</v>
      </c>
      <c r="AW16" s="57">
        <v>3</v>
      </c>
    </row>
    <row r="17" spans="1:49" ht="21.95" customHeight="1" x14ac:dyDescent="0.15">
      <c r="A17" s="101" t="s">
        <v>28</v>
      </c>
      <c r="B17" s="48">
        <v>914</v>
      </c>
      <c r="C17" s="47">
        <v>527</v>
      </c>
      <c r="D17" s="47">
        <v>387</v>
      </c>
      <c r="E17" s="45">
        <v>387</v>
      </c>
      <c r="F17" s="45">
        <v>215</v>
      </c>
      <c r="G17" s="45">
        <v>172</v>
      </c>
      <c r="H17" s="45">
        <v>89</v>
      </c>
      <c r="I17" s="45">
        <v>62</v>
      </c>
      <c r="J17" s="45">
        <v>27</v>
      </c>
      <c r="K17" s="45">
        <v>146</v>
      </c>
      <c r="L17" s="45">
        <v>78</v>
      </c>
      <c r="M17" s="45">
        <v>68</v>
      </c>
      <c r="N17" s="45">
        <v>9</v>
      </c>
      <c r="O17" s="45">
        <v>8</v>
      </c>
      <c r="P17" s="45">
        <v>1</v>
      </c>
      <c r="Q17" s="45">
        <v>84</v>
      </c>
      <c r="R17" s="45">
        <v>45</v>
      </c>
      <c r="S17" s="45">
        <v>39</v>
      </c>
      <c r="T17" s="45">
        <v>72</v>
      </c>
      <c r="U17" s="45">
        <v>44</v>
      </c>
      <c r="V17" s="45">
        <v>28</v>
      </c>
      <c r="W17" s="45">
        <v>21</v>
      </c>
      <c r="X17" s="45">
        <v>17</v>
      </c>
      <c r="Y17" s="45">
        <v>4</v>
      </c>
      <c r="Z17" s="45">
        <v>28</v>
      </c>
      <c r="AA17" s="45">
        <v>15</v>
      </c>
      <c r="AB17" s="45">
        <v>13</v>
      </c>
      <c r="AC17" s="45">
        <v>47</v>
      </c>
      <c r="AD17" s="45">
        <v>24</v>
      </c>
      <c r="AE17" s="45">
        <v>23</v>
      </c>
      <c r="AF17" s="45">
        <v>2</v>
      </c>
      <c r="AG17" s="45">
        <v>1</v>
      </c>
      <c r="AH17" s="45">
        <v>1</v>
      </c>
      <c r="AI17" s="45">
        <v>5</v>
      </c>
      <c r="AJ17" s="45">
        <v>4</v>
      </c>
      <c r="AK17" s="45">
        <v>1</v>
      </c>
      <c r="AL17" s="45">
        <v>7</v>
      </c>
      <c r="AM17" s="45">
        <v>4</v>
      </c>
      <c r="AN17" s="45">
        <v>3</v>
      </c>
      <c r="AO17" s="45">
        <v>1</v>
      </c>
      <c r="AP17" s="45">
        <v>1</v>
      </c>
      <c r="AQ17" s="45">
        <v>0</v>
      </c>
      <c r="AR17" s="45">
        <v>11</v>
      </c>
      <c r="AS17" s="45">
        <v>6</v>
      </c>
      <c r="AT17" s="45">
        <v>5</v>
      </c>
      <c r="AU17" s="45">
        <v>5</v>
      </c>
      <c r="AV17" s="45">
        <v>3</v>
      </c>
      <c r="AW17" s="57">
        <v>2</v>
      </c>
    </row>
    <row r="18" spans="1:49" ht="21.95" customHeight="1" x14ac:dyDescent="0.15">
      <c r="A18" s="101" t="s">
        <v>19</v>
      </c>
      <c r="B18" s="48">
        <v>641</v>
      </c>
      <c r="C18" s="47">
        <v>372</v>
      </c>
      <c r="D18" s="47">
        <v>269</v>
      </c>
      <c r="E18" s="45">
        <v>266</v>
      </c>
      <c r="F18" s="45">
        <v>150</v>
      </c>
      <c r="G18" s="45">
        <v>116</v>
      </c>
      <c r="H18" s="45">
        <v>52</v>
      </c>
      <c r="I18" s="45">
        <v>30</v>
      </c>
      <c r="J18" s="45">
        <v>22</v>
      </c>
      <c r="K18" s="45">
        <v>121</v>
      </c>
      <c r="L18" s="45">
        <v>73</v>
      </c>
      <c r="M18" s="45">
        <v>48</v>
      </c>
      <c r="N18" s="45">
        <v>6</v>
      </c>
      <c r="O18" s="45">
        <v>3</v>
      </c>
      <c r="P18" s="45">
        <v>3</v>
      </c>
      <c r="Q18" s="45">
        <v>41</v>
      </c>
      <c r="R18" s="45">
        <v>24</v>
      </c>
      <c r="S18" s="45">
        <v>17</v>
      </c>
      <c r="T18" s="45">
        <v>51</v>
      </c>
      <c r="U18" s="45">
        <v>26</v>
      </c>
      <c r="V18" s="45">
        <v>25</v>
      </c>
      <c r="W18" s="45">
        <v>17</v>
      </c>
      <c r="X18" s="45">
        <v>16</v>
      </c>
      <c r="Y18" s="45">
        <v>1</v>
      </c>
      <c r="Z18" s="45">
        <v>33</v>
      </c>
      <c r="AA18" s="45">
        <v>16</v>
      </c>
      <c r="AB18" s="45">
        <v>17</v>
      </c>
      <c r="AC18" s="45">
        <v>32</v>
      </c>
      <c r="AD18" s="45">
        <v>19</v>
      </c>
      <c r="AE18" s="45">
        <v>13</v>
      </c>
      <c r="AF18" s="45">
        <v>1</v>
      </c>
      <c r="AG18" s="45">
        <v>1</v>
      </c>
      <c r="AH18" s="45">
        <v>0</v>
      </c>
      <c r="AI18" s="45">
        <v>2</v>
      </c>
      <c r="AJ18" s="45">
        <v>2</v>
      </c>
      <c r="AK18" s="45">
        <v>0</v>
      </c>
      <c r="AL18" s="45">
        <v>7</v>
      </c>
      <c r="AM18" s="45">
        <v>5</v>
      </c>
      <c r="AN18" s="45">
        <v>2</v>
      </c>
      <c r="AO18" s="45">
        <v>1</v>
      </c>
      <c r="AP18" s="45">
        <v>0</v>
      </c>
      <c r="AQ18" s="45">
        <v>1</v>
      </c>
      <c r="AR18" s="45">
        <v>8</v>
      </c>
      <c r="AS18" s="45">
        <v>7</v>
      </c>
      <c r="AT18" s="45">
        <v>1</v>
      </c>
      <c r="AU18" s="45">
        <v>3</v>
      </c>
      <c r="AV18" s="45">
        <v>0</v>
      </c>
      <c r="AW18" s="57">
        <v>3</v>
      </c>
    </row>
    <row r="19" spans="1:49" ht="21.95" customHeight="1" x14ac:dyDescent="0.15">
      <c r="A19" s="101" t="s">
        <v>20</v>
      </c>
      <c r="B19" s="48">
        <v>827</v>
      </c>
      <c r="C19" s="47">
        <v>443</v>
      </c>
      <c r="D19" s="47">
        <v>384</v>
      </c>
      <c r="E19" s="45">
        <v>312</v>
      </c>
      <c r="F19" s="45">
        <v>155</v>
      </c>
      <c r="G19" s="45">
        <v>157</v>
      </c>
      <c r="H19" s="45">
        <v>94</v>
      </c>
      <c r="I19" s="45">
        <v>49</v>
      </c>
      <c r="J19" s="45">
        <v>45</v>
      </c>
      <c r="K19" s="45">
        <v>130</v>
      </c>
      <c r="L19" s="45">
        <v>71</v>
      </c>
      <c r="M19" s="45">
        <v>59</v>
      </c>
      <c r="N19" s="45">
        <v>5</v>
      </c>
      <c r="O19" s="45">
        <v>5</v>
      </c>
      <c r="P19" s="45">
        <v>0</v>
      </c>
      <c r="Q19" s="45">
        <v>63</v>
      </c>
      <c r="R19" s="45">
        <v>42</v>
      </c>
      <c r="S19" s="45">
        <v>21</v>
      </c>
      <c r="T19" s="45">
        <v>92</v>
      </c>
      <c r="U19" s="45">
        <v>45</v>
      </c>
      <c r="V19" s="45">
        <v>47</v>
      </c>
      <c r="W19" s="45">
        <v>30</v>
      </c>
      <c r="X19" s="45">
        <v>24</v>
      </c>
      <c r="Y19" s="45">
        <v>6</v>
      </c>
      <c r="Z19" s="45">
        <v>33</v>
      </c>
      <c r="AA19" s="45">
        <v>14</v>
      </c>
      <c r="AB19" s="45">
        <v>19</v>
      </c>
      <c r="AC19" s="45">
        <v>39</v>
      </c>
      <c r="AD19" s="45">
        <v>24</v>
      </c>
      <c r="AE19" s="45">
        <v>15</v>
      </c>
      <c r="AF19" s="45">
        <v>2</v>
      </c>
      <c r="AG19" s="45">
        <v>0</v>
      </c>
      <c r="AH19" s="45">
        <v>2</v>
      </c>
      <c r="AI19" s="45">
        <v>2</v>
      </c>
      <c r="AJ19" s="45">
        <v>0</v>
      </c>
      <c r="AK19" s="45">
        <v>2</v>
      </c>
      <c r="AL19" s="45">
        <v>12</v>
      </c>
      <c r="AM19" s="45">
        <v>7</v>
      </c>
      <c r="AN19" s="45">
        <v>5</v>
      </c>
      <c r="AO19" s="45">
        <v>3</v>
      </c>
      <c r="AP19" s="45">
        <v>2</v>
      </c>
      <c r="AQ19" s="45">
        <v>1</v>
      </c>
      <c r="AR19" s="45">
        <v>10</v>
      </c>
      <c r="AS19" s="45">
        <v>5</v>
      </c>
      <c r="AT19" s="45">
        <v>5</v>
      </c>
      <c r="AU19" s="45">
        <v>0</v>
      </c>
      <c r="AV19" s="45">
        <v>0</v>
      </c>
      <c r="AW19" s="57">
        <v>0</v>
      </c>
    </row>
    <row r="20" spans="1:49" ht="21.95" customHeight="1" thickBot="1" x14ac:dyDescent="0.2">
      <c r="A20" s="102" t="s">
        <v>17</v>
      </c>
      <c r="B20" s="58">
        <v>1926</v>
      </c>
      <c r="C20" s="103">
        <v>1128</v>
      </c>
      <c r="D20" s="103">
        <v>798</v>
      </c>
      <c r="E20" s="46">
        <v>752</v>
      </c>
      <c r="F20" s="46">
        <v>417</v>
      </c>
      <c r="G20" s="46">
        <v>335</v>
      </c>
      <c r="H20" s="46">
        <v>217</v>
      </c>
      <c r="I20" s="46">
        <v>124</v>
      </c>
      <c r="J20" s="46">
        <v>93</v>
      </c>
      <c r="K20" s="46">
        <v>289</v>
      </c>
      <c r="L20" s="46">
        <v>154</v>
      </c>
      <c r="M20" s="46">
        <v>135</v>
      </c>
      <c r="N20" s="46">
        <v>15</v>
      </c>
      <c r="O20" s="46">
        <v>13</v>
      </c>
      <c r="P20" s="46">
        <v>2</v>
      </c>
      <c r="Q20" s="46">
        <v>133</v>
      </c>
      <c r="R20" s="46">
        <v>84</v>
      </c>
      <c r="S20" s="46">
        <v>49</v>
      </c>
      <c r="T20" s="46">
        <v>216</v>
      </c>
      <c r="U20" s="46">
        <v>128</v>
      </c>
      <c r="V20" s="46">
        <v>88</v>
      </c>
      <c r="W20" s="46">
        <v>96</v>
      </c>
      <c r="X20" s="46">
        <v>80</v>
      </c>
      <c r="Y20" s="46">
        <v>16</v>
      </c>
      <c r="Z20" s="46">
        <v>51</v>
      </c>
      <c r="AA20" s="46">
        <v>24</v>
      </c>
      <c r="AB20" s="46">
        <v>27</v>
      </c>
      <c r="AC20" s="46">
        <v>86</v>
      </c>
      <c r="AD20" s="46">
        <v>58</v>
      </c>
      <c r="AE20" s="46">
        <v>28</v>
      </c>
      <c r="AF20" s="46">
        <v>6</v>
      </c>
      <c r="AG20" s="46">
        <v>4</v>
      </c>
      <c r="AH20" s="46">
        <v>2</v>
      </c>
      <c r="AI20" s="46">
        <v>7</v>
      </c>
      <c r="AJ20" s="46">
        <v>5</v>
      </c>
      <c r="AK20" s="46">
        <v>2</v>
      </c>
      <c r="AL20" s="46">
        <v>29</v>
      </c>
      <c r="AM20" s="46">
        <v>19</v>
      </c>
      <c r="AN20" s="46">
        <v>10</v>
      </c>
      <c r="AO20" s="46">
        <v>2</v>
      </c>
      <c r="AP20" s="46">
        <v>0</v>
      </c>
      <c r="AQ20" s="46">
        <v>2</v>
      </c>
      <c r="AR20" s="46">
        <v>21</v>
      </c>
      <c r="AS20" s="46">
        <v>14</v>
      </c>
      <c r="AT20" s="46">
        <v>7</v>
      </c>
      <c r="AU20" s="46">
        <v>6</v>
      </c>
      <c r="AV20" s="46">
        <v>4</v>
      </c>
      <c r="AW20" s="59">
        <v>2</v>
      </c>
    </row>
  </sheetData>
  <mergeCells count="18">
    <mergeCell ref="E2:G2"/>
    <mergeCell ref="H2:J2"/>
    <mergeCell ref="K2:M2"/>
    <mergeCell ref="N2:P2"/>
    <mergeCell ref="A2:A3"/>
    <mergeCell ref="A1:AU1"/>
    <mergeCell ref="AU2:AW2"/>
    <mergeCell ref="AI2:AK2"/>
    <mergeCell ref="AL2:AN2"/>
    <mergeCell ref="AO2:AQ2"/>
    <mergeCell ref="AR2:AT2"/>
    <mergeCell ref="AF2:AH2"/>
    <mergeCell ref="Q2:S2"/>
    <mergeCell ref="T2:V2"/>
    <mergeCell ref="W2:Y2"/>
    <mergeCell ref="Z2:AB2"/>
    <mergeCell ref="AC2:AE2"/>
    <mergeCell ref="B2:D2"/>
  </mergeCells>
  <phoneticPr fontId="1" type="noConversion"/>
  <pageMargins left="0.7" right="0.7" top="0.75" bottom="0.75" header="0.3" footer="0.3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22"/>
  <sheetViews>
    <sheetView zoomScaleNormal="100" workbookViewId="0">
      <selection activeCell="B2" sqref="B2:L2"/>
    </sheetView>
  </sheetViews>
  <sheetFormatPr defaultRowHeight="13.5" x14ac:dyDescent="0.15"/>
  <cols>
    <col min="1" max="1" width="0.6640625" customWidth="1"/>
    <col min="2" max="2" width="7.77734375" customWidth="1"/>
    <col min="3" max="11" width="7.33203125" customWidth="1"/>
    <col min="12" max="12" width="7.6640625" customWidth="1"/>
  </cols>
  <sheetData>
    <row r="1" spans="2:12" ht="5.25" customHeight="1" x14ac:dyDescent="0.15"/>
    <row r="2" spans="2:12" ht="54" customHeight="1" x14ac:dyDescent="0.15">
      <c r="B2" s="184" t="s">
        <v>48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</row>
    <row r="3" spans="2:12" ht="26.25" customHeight="1" thickBot="1" x14ac:dyDescent="0.2">
      <c r="B3" s="193" t="s">
        <v>240</v>
      </c>
      <c r="C3" s="193"/>
      <c r="D3" s="20"/>
      <c r="E3" s="20"/>
      <c r="F3" s="20"/>
      <c r="G3" s="20"/>
      <c r="H3" s="20"/>
      <c r="I3" s="3"/>
      <c r="J3" s="3"/>
      <c r="K3" s="193" t="s">
        <v>43</v>
      </c>
      <c r="L3" s="193"/>
    </row>
    <row r="4" spans="2:12" ht="27.95" customHeight="1" x14ac:dyDescent="0.15">
      <c r="B4" s="190" t="s">
        <v>11</v>
      </c>
      <c r="C4" s="188" t="s">
        <v>12</v>
      </c>
      <c r="D4" s="187" t="s">
        <v>14</v>
      </c>
      <c r="E4" s="187"/>
      <c r="F4" s="187"/>
      <c r="G4" s="187" t="s">
        <v>83</v>
      </c>
      <c r="H4" s="187"/>
      <c r="I4" s="187"/>
      <c r="J4" s="187" t="s">
        <v>84</v>
      </c>
      <c r="K4" s="187"/>
      <c r="L4" s="192"/>
    </row>
    <row r="5" spans="2:12" ht="27.95" customHeight="1" x14ac:dyDescent="0.15">
      <c r="B5" s="191"/>
      <c r="C5" s="189"/>
      <c r="D5" s="21" t="s">
        <v>10</v>
      </c>
      <c r="E5" s="21" t="s">
        <v>13</v>
      </c>
      <c r="F5" s="21" t="s">
        <v>9</v>
      </c>
      <c r="G5" s="21" t="s">
        <v>10</v>
      </c>
      <c r="H5" s="21" t="s">
        <v>13</v>
      </c>
      <c r="I5" s="21" t="s">
        <v>9</v>
      </c>
      <c r="J5" s="21" t="s">
        <v>10</v>
      </c>
      <c r="K5" s="21" t="s">
        <v>13</v>
      </c>
      <c r="L5" s="22" t="s">
        <v>9</v>
      </c>
    </row>
    <row r="6" spans="2:12" ht="27.95" customHeight="1" x14ac:dyDescent="0.15">
      <c r="B6" s="185" t="s">
        <v>15</v>
      </c>
      <c r="C6" s="23" t="s">
        <v>58</v>
      </c>
      <c r="D6" s="60">
        <v>21050</v>
      </c>
      <c r="E6" s="60">
        <v>12217</v>
      </c>
      <c r="F6" s="60">
        <v>8833</v>
      </c>
      <c r="G6" s="61">
        <v>7986</v>
      </c>
      <c r="H6" s="61">
        <v>4949</v>
      </c>
      <c r="I6" s="61">
        <v>3037</v>
      </c>
      <c r="J6" s="61">
        <v>13064</v>
      </c>
      <c r="K6" s="61">
        <v>7268</v>
      </c>
      <c r="L6" s="62">
        <v>5796</v>
      </c>
    </row>
    <row r="7" spans="2:12" ht="27.95" customHeight="1" x14ac:dyDescent="0.15">
      <c r="B7" s="185"/>
      <c r="C7" s="21" t="s">
        <v>18</v>
      </c>
      <c r="D7" s="60">
        <v>1612</v>
      </c>
      <c r="E7" s="60">
        <v>923</v>
      </c>
      <c r="F7" s="60">
        <v>689</v>
      </c>
      <c r="G7" s="61">
        <v>536</v>
      </c>
      <c r="H7" s="61">
        <v>315</v>
      </c>
      <c r="I7" s="61">
        <v>221</v>
      </c>
      <c r="J7" s="61">
        <v>1076</v>
      </c>
      <c r="K7" s="61">
        <v>608</v>
      </c>
      <c r="L7" s="62">
        <v>468</v>
      </c>
    </row>
    <row r="8" spans="2:12" ht="27.95" customHeight="1" x14ac:dyDescent="0.15">
      <c r="B8" s="185"/>
      <c r="C8" s="21" t="s">
        <v>23</v>
      </c>
      <c r="D8" s="60">
        <v>1385</v>
      </c>
      <c r="E8" s="60">
        <v>769</v>
      </c>
      <c r="F8" s="60">
        <v>616</v>
      </c>
      <c r="G8" s="61">
        <v>494</v>
      </c>
      <c r="H8" s="61">
        <v>276</v>
      </c>
      <c r="I8" s="61">
        <v>218</v>
      </c>
      <c r="J8" s="61">
        <v>891</v>
      </c>
      <c r="K8" s="61">
        <v>493</v>
      </c>
      <c r="L8" s="62">
        <v>398</v>
      </c>
    </row>
    <row r="9" spans="2:12" ht="27.95" customHeight="1" x14ac:dyDescent="0.15">
      <c r="B9" s="185"/>
      <c r="C9" s="21" t="s">
        <v>30</v>
      </c>
      <c r="D9" s="60">
        <v>1457</v>
      </c>
      <c r="E9" s="60">
        <v>847</v>
      </c>
      <c r="F9" s="60">
        <v>610</v>
      </c>
      <c r="G9" s="61">
        <v>508</v>
      </c>
      <c r="H9" s="61">
        <v>300</v>
      </c>
      <c r="I9" s="61">
        <v>208</v>
      </c>
      <c r="J9" s="61">
        <v>949</v>
      </c>
      <c r="K9" s="61">
        <v>547</v>
      </c>
      <c r="L9" s="62">
        <v>402</v>
      </c>
    </row>
    <row r="10" spans="2:12" ht="27.95" customHeight="1" x14ac:dyDescent="0.15">
      <c r="B10" s="185"/>
      <c r="C10" s="21" t="s">
        <v>22</v>
      </c>
      <c r="D10" s="60">
        <v>692</v>
      </c>
      <c r="E10" s="60">
        <v>400</v>
      </c>
      <c r="F10" s="60">
        <v>292</v>
      </c>
      <c r="G10" s="61">
        <v>252</v>
      </c>
      <c r="H10" s="61">
        <v>148</v>
      </c>
      <c r="I10" s="61">
        <v>104</v>
      </c>
      <c r="J10" s="61">
        <v>440</v>
      </c>
      <c r="K10" s="61">
        <v>252</v>
      </c>
      <c r="L10" s="62">
        <v>188</v>
      </c>
    </row>
    <row r="11" spans="2:12" ht="27.95" customHeight="1" x14ac:dyDescent="0.15">
      <c r="B11" s="185"/>
      <c r="C11" s="21" t="s">
        <v>24</v>
      </c>
      <c r="D11" s="60">
        <v>1235</v>
      </c>
      <c r="E11" s="60">
        <v>711</v>
      </c>
      <c r="F11" s="60">
        <v>524</v>
      </c>
      <c r="G11" s="61">
        <v>453</v>
      </c>
      <c r="H11" s="61">
        <v>264</v>
      </c>
      <c r="I11" s="61">
        <v>189</v>
      </c>
      <c r="J11" s="61">
        <v>782</v>
      </c>
      <c r="K11" s="61">
        <v>447</v>
      </c>
      <c r="L11" s="62">
        <v>335</v>
      </c>
    </row>
    <row r="12" spans="2:12" ht="27.95" customHeight="1" x14ac:dyDescent="0.15">
      <c r="B12" s="185"/>
      <c r="C12" s="21" t="s">
        <v>21</v>
      </c>
      <c r="D12" s="60">
        <v>2095</v>
      </c>
      <c r="E12" s="60">
        <v>1432</v>
      </c>
      <c r="F12" s="60">
        <v>663</v>
      </c>
      <c r="G12" s="61">
        <v>1139</v>
      </c>
      <c r="H12" s="61">
        <v>876</v>
      </c>
      <c r="I12" s="61">
        <v>263</v>
      </c>
      <c r="J12" s="61">
        <v>956</v>
      </c>
      <c r="K12" s="61">
        <v>556</v>
      </c>
      <c r="L12" s="62">
        <v>400</v>
      </c>
    </row>
    <row r="13" spans="2:12" ht="27.95" customHeight="1" x14ac:dyDescent="0.15">
      <c r="B13" s="185"/>
      <c r="C13" s="21" t="s">
        <v>16</v>
      </c>
      <c r="D13" s="60">
        <v>1225</v>
      </c>
      <c r="E13" s="60">
        <v>698</v>
      </c>
      <c r="F13" s="60">
        <v>527</v>
      </c>
      <c r="G13" s="61">
        <v>433</v>
      </c>
      <c r="H13" s="61">
        <v>263</v>
      </c>
      <c r="I13" s="61">
        <v>170</v>
      </c>
      <c r="J13" s="61">
        <v>792</v>
      </c>
      <c r="K13" s="61">
        <v>435</v>
      </c>
      <c r="L13" s="62">
        <v>357</v>
      </c>
    </row>
    <row r="14" spans="2:12" ht="27.95" customHeight="1" x14ac:dyDescent="0.15">
      <c r="B14" s="185"/>
      <c r="C14" s="21" t="s">
        <v>25</v>
      </c>
      <c r="D14" s="60">
        <v>1305</v>
      </c>
      <c r="E14" s="60">
        <v>719</v>
      </c>
      <c r="F14" s="60">
        <v>586</v>
      </c>
      <c r="G14" s="61">
        <v>448</v>
      </c>
      <c r="H14" s="61">
        <v>262</v>
      </c>
      <c r="I14" s="61">
        <v>186</v>
      </c>
      <c r="J14" s="61">
        <v>857</v>
      </c>
      <c r="K14" s="61">
        <v>457</v>
      </c>
      <c r="L14" s="62">
        <v>400</v>
      </c>
    </row>
    <row r="15" spans="2:12" ht="27.95" customHeight="1" x14ac:dyDescent="0.15">
      <c r="B15" s="185"/>
      <c r="C15" s="21" t="s">
        <v>26</v>
      </c>
      <c r="D15" s="60">
        <v>953</v>
      </c>
      <c r="E15" s="60">
        <v>537</v>
      </c>
      <c r="F15" s="60">
        <v>416</v>
      </c>
      <c r="G15" s="61">
        <v>379</v>
      </c>
      <c r="H15" s="61">
        <v>231</v>
      </c>
      <c r="I15" s="61">
        <v>148</v>
      </c>
      <c r="J15" s="61">
        <v>574</v>
      </c>
      <c r="K15" s="61">
        <v>306</v>
      </c>
      <c r="L15" s="62">
        <v>268</v>
      </c>
    </row>
    <row r="16" spans="2:12" ht="27.95" customHeight="1" x14ac:dyDescent="0.15">
      <c r="B16" s="185"/>
      <c r="C16" s="21" t="s">
        <v>29</v>
      </c>
      <c r="D16" s="60">
        <v>1319</v>
      </c>
      <c r="E16" s="60">
        <v>725</v>
      </c>
      <c r="F16" s="60">
        <v>594</v>
      </c>
      <c r="G16" s="61">
        <v>406</v>
      </c>
      <c r="H16" s="61">
        <v>240</v>
      </c>
      <c r="I16" s="61">
        <v>166</v>
      </c>
      <c r="J16" s="61">
        <v>913</v>
      </c>
      <c r="K16" s="61">
        <v>485</v>
      </c>
      <c r="L16" s="62">
        <v>428</v>
      </c>
    </row>
    <row r="17" spans="2:12" ht="27.95" customHeight="1" x14ac:dyDescent="0.15">
      <c r="B17" s="185"/>
      <c r="C17" s="23" t="s">
        <v>57</v>
      </c>
      <c r="D17" s="60">
        <v>2192</v>
      </c>
      <c r="E17" s="60">
        <v>1237</v>
      </c>
      <c r="F17" s="60">
        <v>955</v>
      </c>
      <c r="G17" s="61">
        <v>815</v>
      </c>
      <c r="H17" s="61">
        <v>477</v>
      </c>
      <c r="I17" s="61">
        <v>338</v>
      </c>
      <c r="J17" s="61">
        <v>1377</v>
      </c>
      <c r="K17" s="61">
        <v>760</v>
      </c>
      <c r="L17" s="62">
        <v>617</v>
      </c>
    </row>
    <row r="18" spans="2:12" ht="27.95" customHeight="1" x14ac:dyDescent="0.15">
      <c r="B18" s="185"/>
      <c r="C18" s="21" t="s">
        <v>27</v>
      </c>
      <c r="D18" s="60">
        <v>1272</v>
      </c>
      <c r="E18" s="60">
        <v>749</v>
      </c>
      <c r="F18" s="60">
        <v>523</v>
      </c>
      <c r="G18" s="61">
        <v>507</v>
      </c>
      <c r="H18" s="61">
        <v>306</v>
      </c>
      <c r="I18" s="61">
        <v>201</v>
      </c>
      <c r="J18" s="61">
        <v>765</v>
      </c>
      <c r="K18" s="61">
        <v>443</v>
      </c>
      <c r="L18" s="62">
        <v>322</v>
      </c>
    </row>
    <row r="19" spans="2:12" ht="27.95" customHeight="1" x14ac:dyDescent="0.15">
      <c r="B19" s="185"/>
      <c r="C19" s="21" t="s">
        <v>28</v>
      </c>
      <c r="D19" s="60">
        <v>914</v>
      </c>
      <c r="E19" s="60">
        <v>527</v>
      </c>
      <c r="F19" s="60">
        <v>387</v>
      </c>
      <c r="G19" s="61">
        <v>308</v>
      </c>
      <c r="H19" s="61">
        <v>183</v>
      </c>
      <c r="I19" s="61">
        <v>125</v>
      </c>
      <c r="J19" s="61">
        <v>606</v>
      </c>
      <c r="K19" s="61">
        <v>344</v>
      </c>
      <c r="L19" s="62">
        <v>262</v>
      </c>
    </row>
    <row r="20" spans="2:12" ht="27.95" customHeight="1" x14ac:dyDescent="0.15">
      <c r="B20" s="185"/>
      <c r="C20" s="21" t="s">
        <v>19</v>
      </c>
      <c r="D20" s="60">
        <v>641</v>
      </c>
      <c r="E20" s="60">
        <v>372</v>
      </c>
      <c r="F20" s="60">
        <v>269</v>
      </c>
      <c r="G20" s="61">
        <v>229</v>
      </c>
      <c r="H20" s="61">
        <v>142</v>
      </c>
      <c r="I20" s="61">
        <v>87</v>
      </c>
      <c r="J20" s="61">
        <v>412</v>
      </c>
      <c r="K20" s="61">
        <v>230</v>
      </c>
      <c r="L20" s="62">
        <v>182</v>
      </c>
    </row>
    <row r="21" spans="2:12" ht="27.95" customHeight="1" x14ac:dyDescent="0.15">
      <c r="B21" s="185"/>
      <c r="C21" s="21" t="s">
        <v>20</v>
      </c>
      <c r="D21" s="60">
        <v>827</v>
      </c>
      <c r="E21" s="60">
        <v>443</v>
      </c>
      <c r="F21" s="60">
        <v>384</v>
      </c>
      <c r="G21" s="61">
        <v>324</v>
      </c>
      <c r="H21" s="61">
        <v>186</v>
      </c>
      <c r="I21" s="61">
        <v>138</v>
      </c>
      <c r="J21" s="61">
        <v>503</v>
      </c>
      <c r="K21" s="61">
        <v>257</v>
      </c>
      <c r="L21" s="62">
        <v>246</v>
      </c>
    </row>
    <row r="22" spans="2:12" ht="27.95" customHeight="1" thickBot="1" x14ac:dyDescent="0.2">
      <c r="B22" s="186"/>
      <c r="C22" s="24" t="s">
        <v>17</v>
      </c>
      <c r="D22" s="63">
        <v>1926</v>
      </c>
      <c r="E22" s="63">
        <v>1128</v>
      </c>
      <c r="F22" s="63">
        <v>798</v>
      </c>
      <c r="G22" s="64">
        <v>755</v>
      </c>
      <c r="H22" s="64">
        <v>480</v>
      </c>
      <c r="I22" s="64">
        <v>275</v>
      </c>
      <c r="J22" s="64">
        <v>1171</v>
      </c>
      <c r="K22" s="64">
        <v>648</v>
      </c>
      <c r="L22" s="65">
        <v>523</v>
      </c>
    </row>
  </sheetData>
  <mergeCells count="9">
    <mergeCell ref="B2:L2"/>
    <mergeCell ref="B6:B22"/>
    <mergeCell ref="G4:I4"/>
    <mergeCell ref="D4:F4"/>
    <mergeCell ref="C4:C5"/>
    <mergeCell ref="B4:B5"/>
    <mergeCell ref="J4:L4"/>
    <mergeCell ref="K3:L3"/>
    <mergeCell ref="B3:C3"/>
  </mergeCells>
  <phoneticPr fontId="1" type="noConversion"/>
  <pageMargins left="0.74805557727813721" right="0.74805557727813721" top="0.98430556058883667" bottom="0.98430556058883667" header="0.51138889789581299" footer="0.51138889789581299"/>
  <pageSetup paperSize="9" scale="91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8"/>
  <sheetViews>
    <sheetView topLeftCell="B1" zoomScale="90" zoomScaleNormal="90" workbookViewId="0">
      <selection sqref="A1:K1"/>
    </sheetView>
  </sheetViews>
  <sheetFormatPr defaultRowHeight="20.100000000000001" customHeight="1" x14ac:dyDescent="0.15"/>
  <cols>
    <col min="1" max="1" width="11.109375" style="19" hidden="1" customWidth="1"/>
    <col min="2" max="2" width="11.6640625" style="19" customWidth="1"/>
    <col min="3" max="11" width="8.5546875" style="19" customWidth="1"/>
    <col min="12" max="256" width="8.88671875" style="19"/>
    <col min="257" max="257" width="11.109375" style="19" customWidth="1"/>
    <col min="258" max="258" width="11.6640625" style="19" customWidth="1"/>
    <col min="259" max="267" width="9.33203125" style="19" customWidth="1"/>
    <col min="268" max="512" width="8.88671875" style="19"/>
    <col min="513" max="513" width="11.109375" style="19" customWidth="1"/>
    <col min="514" max="514" width="11.6640625" style="19" customWidth="1"/>
    <col min="515" max="523" width="9.33203125" style="19" customWidth="1"/>
    <col min="524" max="768" width="8.88671875" style="19"/>
    <col min="769" max="769" width="11.109375" style="19" customWidth="1"/>
    <col min="770" max="770" width="11.6640625" style="19" customWidth="1"/>
    <col min="771" max="779" width="9.33203125" style="19" customWidth="1"/>
    <col min="780" max="1024" width="8.88671875" style="19"/>
    <col min="1025" max="1025" width="11.109375" style="19" customWidth="1"/>
    <col min="1026" max="1026" width="11.6640625" style="19" customWidth="1"/>
    <col min="1027" max="1035" width="9.33203125" style="19" customWidth="1"/>
    <col min="1036" max="1280" width="8.88671875" style="19"/>
    <col min="1281" max="1281" width="11.109375" style="19" customWidth="1"/>
    <col min="1282" max="1282" width="11.6640625" style="19" customWidth="1"/>
    <col min="1283" max="1291" width="9.33203125" style="19" customWidth="1"/>
    <col min="1292" max="1536" width="8.88671875" style="19"/>
    <col min="1537" max="1537" width="11.109375" style="19" customWidth="1"/>
    <col min="1538" max="1538" width="11.6640625" style="19" customWidth="1"/>
    <col min="1539" max="1547" width="9.33203125" style="19" customWidth="1"/>
    <col min="1548" max="1792" width="8.88671875" style="19"/>
    <col min="1793" max="1793" width="11.109375" style="19" customWidth="1"/>
    <col min="1794" max="1794" width="11.6640625" style="19" customWidth="1"/>
    <col min="1795" max="1803" width="9.33203125" style="19" customWidth="1"/>
    <col min="1804" max="2048" width="8.88671875" style="19"/>
    <col min="2049" max="2049" width="11.109375" style="19" customWidth="1"/>
    <col min="2050" max="2050" width="11.6640625" style="19" customWidth="1"/>
    <col min="2051" max="2059" width="9.33203125" style="19" customWidth="1"/>
    <col min="2060" max="2304" width="8.88671875" style="19"/>
    <col min="2305" max="2305" width="11.109375" style="19" customWidth="1"/>
    <col min="2306" max="2306" width="11.6640625" style="19" customWidth="1"/>
    <col min="2307" max="2315" width="9.33203125" style="19" customWidth="1"/>
    <col min="2316" max="2560" width="8.88671875" style="19"/>
    <col min="2561" max="2561" width="11.109375" style="19" customWidth="1"/>
    <col min="2562" max="2562" width="11.6640625" style="19" customWidth="1"/>
    <col min="2563" max="2571" width="9.33203125" style="19" customWidth="1"/>
    <col min="2572" max="2816" width="8.88671875" style="19"/>
    <col min="2817" max="2817" width="11.109375" style="19" customWidth="1"/>
    <col min="2818" max="2818" width="11.6640625" style="19" customWidth="1"/>
    <col min="2819" max="2827" width="9.33203125" style="19" customWidth="1"/>
    <col min="2828" max="3072" width="8.88671875" style="19"/>
    <col min="3073" max="3073" width="11.109375" style="19" customWidth="1"/>
    <col min="3074" max="3074" width="11.6640625" style="19" customWidth="1"/>
    <col min="3075" max="3083" width="9.33203125" style="19" customWidth="1"/>
    <col min="3084" max="3328" width="8.88671875" style="19"/>
    <col min="3329" max="3329" width="11.109375" style="19" customWidth="1"/>
    <col min="3330" max="3330" width="11.6640625" style="19" customWidth="1"/>
    <col min="3331" max="3339" width="9.33203125" style="19" customWidth="1"/>
    <col min="3340" max="3584" width="8.88671875" style="19"/>
    <col min="3585" max="3585" width="11.109375" style="19" customWidth="1"/>
    <col min="3586" max="3586" width="11.6640625" style="19" customWidth="1"/>
    <col min="3587" max="3595" width="9.33203125" style="19" customWidth="1"/>
    <col min="3596" max="3840" width="8.88671875" style="19"/>
    <col min="3841" max="3841" width="11.109375" style="19" customWidth="1"/>
    <col min="3842" max="3842" width="11.6640625" style="19" customWidth="1"/>
    <col min="3843" max="3851" width="9.33203125" style="19" customWidth="1"/>
    <col min="3852" max="4096" width="8.88671875" style="19"/>
    <col min="4097" max="4097" width="11.109375" style="19" customWidth="1"/>
    <col min="4098" max="4098" width="11.6640625" style="19" customWidth="1"/>
    <col min="4099" max="4107" width="9.33203125" style="19" customWidth="1"/>
    <col min="4108" max="4352" width="8.88671875" style="19"/>
    <col min="4353" max="4353" width="11.109375" style="19" customWidth="1"/>
    <col min="4354" max="4354" width="11.6640625" style="19" customWidth="1"/>
    <col min="4355" max="4363" width="9.33203125" style="19" customWidth="1"/>
    <col min="4364" max="4608" width="8.88671875" style="19"/>
    <col min="4609" max="4609" width="11.109375" style="19" customWidth="1"/>
    <col min="4610" max="4610" width="11.6640625" style="19" customWidth="1"/>
    <col min="4611" max="4619" width="9.33203125" style="19" customWidth="1"/>
    <col min="4620" max="4864" width="8.88671875" style="19"/>
    <col min="4865" max="4865" width="11.109375" style="19" customWidth="1"/>
    <col min="4866" max="4866" width="11.6640625" style="19" customWidth="1"/>
    <col min="4867" max="4875" width="9.33203125" style="19" customWidth="1"/>
    <col min="4876" max="5120" width="8.88671875" style="19"/>
    <col min="5121" max="5121" width="11.109375" style="19" customWidth="1"/>
    <col min="5122" max="5122" width="11.6640625" style="19" customWidth="1"/>
    <col min="5123" max="5131" width="9.33203125" style="19" customWidth="1"/>
    <col min="5132" max="5376" width="8.88671875" style="19"/>
    <col min="5377" max="5377" width="11.109375" style="19" customWidth="1"/>
    <col min="5378" max="5378" width="11.6640625" style="19" customWidth="1"/>
    <col min="5379" max="5387" width="9.33203125" style="19" customWidth="1"/>
    <col min="5388" max="5632" width="8.88671875" style="19"/>
    <col min="5633" max="5633" width="11.109375" style="19" customWidth="1"/>
    <col min="5634" max="5634" width="11.6640625" style="19" customWidth="1"/>
    <col min="5635" max="5643" width="9.33203125" style="19" customWidth="1"/>
    <col min="5644" max="5888" width="8.88671875" style="19"/>
    <col min="5889" max="5889" width="11.109375" style="19" customWidth="1"/>
    <col min="5890" max="5890" width="11.6640625" style="19" customWidth="1"/>
    <col min="5891" max="5899" width="9.33203125" style="19" customWidth="1"/>
    <col min="5900" max="6144" width="8.88671875" style="19"/>
    <col min="6145" max="6145" width="11.109375" style="19" customWidth="1"/>
    <col min="6146" max="6146" width="11.6640625" style="19" customWidth="1"/>
    <col min="6147" max="6155" width="9.33203125" style="19" customWidth="1"/>
    <col min="6156" max="6400" width="8.88671875" style="19"/>
    <col min="6401" max="6401" width="11.109375" style="19" customWidth="1"/>
    <col min="6402" max="6402" width="11.6640625" style="19" customWidth="1"/>
    <col min="6403" max="6411" width="9.33203125" style="19" customWidth="1"/>
    <col min="6412" max="6656" width="8.88671875" style="19"/>
    <col min="6657" max="6657" width="11.109375" style="19" customWidth="1"/>
    <col min="6658" max="6658" width="11.6640625" style="19" customWidth="1"/>
    <col min="6659" max="6667" width="9.33203125" style="19" customWidth="1"/>
    <col min="6668" max="6912" width="8.88671875" style="19"/>
    <col min="6913" max="6913" width="11.109375" style="19" customWidth="1"/>
    <col min="6914" max="6914" width="11.6640625" style="19" customWidth="1"/>
    <col min="6915" max="6923" width="9.33203125" style="19" customWidth="1"/>
    <col min="6924" max="7168" width="8.88671875" style="19"/>
    <col min="7169" max="7169" width="11.109375" style="19" customWidth="1"/>
    <col min="7170" max="7170" width="11.6640625" style="19" customWidth="1"/>
    <col min="7171" max="7179" width="9.33203125" style="19" customWidth="1"/>
    <col min="7180" max="7424" width="8.88671875" style="19"/>
    <col min="7425" max="7425" width="11.109375" style="19" customWidth="1"/>
    <col min="7426" max="7426" width="11.6640625" style="19" customWidth="1"/>
    <col min="7427" max="7435" width="9.33203125" style="19" customWidth="1"/>
    <col min="7436" max="7680" width="8.88671875" style="19"/>
    <col min="7681" max="7681" width="11.109375" style="19" customWidth="1"/>
    <col min="7682" max="7682" width="11.6640625" style="19" customWidth="1"/>
    <col min="7683" max="7691" width="9.33203125" style="19" customWidth="1"/>
    <col min="7692" max="7936" width="8.88671875" style="19"/>
    <col min="7937" max="7937" width="11.109375" style="19" customWidth="1"/>
    <col min="7938" max="7938" width="11.6640625" style="19" customWidth="1"/>
    <col min="7939" max="7947" width="9.33203125" style="19" customWidth="1"/>
    <col min="7948" max="8192" width="8.88671875" style="19"/>
    <col min="8193" max="8193" width="11.109375" style="19" customWidth="1"/>
    <col min="8194" max="8194" width="11.6640625" style="19" customWidth="1"/>
    <col min="8195" max="8203" width="9.33203125" style="19" customWidth="1"/>
    <col min="8204" max="8448" width="8.88671875" style="19"/>
    <col min="8449" max="8449" width="11.109375" style="19" customWidth="1"/>
    <col min="8450" max="8450" width="11.6640625" style="19" customWidth="1"/>
    <col min="8451" max="8459" width="9.33203125" style="19" customWidth="1"/>
    <col min="8460" max="8704" width="8.88671875" style="19"/>
    <col min="8705" max="8705" width="11.109375" style="19" customWidth="1"/>
    <col min="8706" max="8706" width="11.6640625" style="19" customWidth="1"/>
    <col min="8707" max="8715" width="9.33203125" style="19" customWidth="1"/>
    <col min="8716" max="8960" width="8.88671875" style="19"/>
    <col min="8961" max="8961" width="11.109375" style="19" customWidth="1"/>
    <col min="8962" max="8962" width="11.6640625" style="19" customWidth="1"/>
    <col min="8963" max="8971" width="9.33203125" style="19" customWidth="1"/>
    <col min="8972" max="9216" width="8.88671875" style="19"/>
    <col min="9217" max="9217" width="11.109375" style="19" customWidth="1"/>
    <col min="9218" max="9218" width="11.6640625" style="19" customWidth="1"/>
    <col min="9219" max="9227" width="9.33203125" style="19" customWidth="1"/>
    <col min="9228" max="9472" width="8.88671875" style="19"/>
    <col min="9473" max="9473" width="11.109375" style="19" customWidth="1"/>
    <col min="9474" max="9474" width="11.6640625" style="19" customWidth="1"/>
    <col min="9475" max="9483" width="9.33203125" style="19" customWidth="1"/>
    <col min="9484" max="9728" width="8.88671875" style="19"/>
    <col min="9729" max="9729" width="11.109375" style="19" customWidth="1"/>
    <col min="9730" max="9730" width="11.6640625" style="19" customWidth="1"/>
    <col min="9731" max="9739" width="9.33203125" style="19" customWidth="1"/>
    <col min="9740" max="9984" width="8.88671875" style="19"/>
    <col min="9985" max="9985" width="11.109375" style="19" customWidth="1"/>
    <col min="9986" max="9986" width="11.6640625" style="19" customWidth="1"/>
    <col min="9987" max="9995" width="9.33203125" style="19" customWidth="1"/>
    <col min="9996" max="10240" width="8.88671875" style="19"/>
    <col min="10241" max="10241" width="11.109375" style="19" customWidth="1"/>
    <col min="10242" max="10242" width="11.6640625" style="19" customWidth="1"/>
    <col min="10243" max="10251" width="9.33203125" style="19" customWidth="1"/>
    <col min="10252" max="10496" width="8.88671875" style="19"/>
    <col min="10497" max="10497" width="11.109375" style="19" customWidth="1"/>
    <col min="10498" max="10498" width="11.6640625" style="19" customWidth="1"/>
    <col min="10499" max="10507" width="9.33203125" style="19" customWidth="1"/>
    <col min="10508" max="10752" width="8.88671875" style="19"/>
    <col min="10753" max="10753" width="11.109375" style="19" customWidth="1"/>
    <col min="10754" max="10754" width="11.6640625" style="19" customWidth="1"/>
    <col min="10755" max="10763" width="9.33203125" style="19" customWidth="1"/>
    <col min="10764" max="11008" width="8.88671875" style="19"/>
    <col min="11009" max="11009" width="11.109375" style="19" customWidth="1"/>
    <col min="11010" max="11010" width="11.6640625" style="19" customWidth="1"/>
    <col min="11011" max="11019" width="9.33203125" style="19" customWidth="1"/>
    <col min="11020" max="11264" width="8.88671875" style="19"/>
    <col min="11265" max="11265" width="11.109375" style="19" customWidth="1"/>
    <col min="11266" max="11266" width="11.6640625" style="19" customWidth="1"/>
    <col min="11267" max="11275" width="9.33203125" style="19" customWidth="1"/>
    <col min="11276" max="11520" width="8.88671875" style="19"/>
    <col min="11521" max="11521" width="11.109375" style="19" customWidth="1"/>
    <col min="11522" max="11522" width="11.6640625" style="19" customWidth="1"/>
    <col min="11523" max="11531" width="9.33203125" style="19" customWidth="1"/>
    <col min="11532" max="11776" width="8.88671875" style="19"/>
    <col min="11777" max="11777" width="11.109375" style="19" customWidth="1"/>
    <col min="11778" max="11778" width="11.6640625" style="19" customWidth="1"/>
    <col min="11779" max="11787" width="9.33203125" style="19" customWidth="1"/>
    <col min="11788" max="12032" width="8.88671875" style="19"/>
    <col min="12033" max="12033" width="11.109375" style="19" customWidth="1"/>
    <col min="12034" max="12034" width="11.6640625" style="19" customWidth="1"/>
    <col min="12035" max="12043" width="9.33203125" style="19" customWidth="1"/>
    <col min="12044" max="12288" width="8.88671875" style="19"/>
    <col min="12289" max="12289" width="11.109375" style="19" customWidth="1"/>
    <col min="12290" max="12290" width="11.6640625" style="19" customWidth="1"/>
    <col min="12291" max="12299" width="9.33203125" style="19" customWidth="1"/>
    <col min="12300" max="12544" width="8.88671875" style="19"/>
    <col min="12545" max="12545" width="11.109375" style="19" customWidth="1"/>
    <col min="12546" max="12546" width="11.6640625" style="19" customWidth="1"/>
    <col min="12547" max="12555" width="9.33203125" style="19" customWidth="1"/>
    <col min="12556" max="12800" width="8.88671875" style="19"/>
    <col min="12801" max="12801" width="11.109375" style="19" customWidth="1"/>
    <col min="12802" max="12802" width="11.6640625" style="19" customWidth="1"/>
    <col min="12803" max="12811" width="9.33203125" style="19" customWidth="1"/>
    <col min="12812" max="13056" width="8.88671875" style="19"/>
    <col min="13057" max="13057" width="11.109375" style="19" customWidth="1"/>
    <col min="13058" max="13058" width="11.6640625" style="19" customWidth="1"/>
    <col min="13059" max="13067" width="9.33203125" style="19" customWidth="1"/>
    <col min="13068" max="13312" width="8.88671875" style="19"/>
    <col min="13313" max="13313" width="11.109375" style="19" customWidth="1"/>
    <col min="13314" max="13314" width="11.6640625" style="19" customWidth="1"/>
    <col min="13315" max="13323" width="9.33203125" style="19" customWidth="1"/>
    <col min="13324" max="13568" width="8.88671875" style="19"/>
    <col min="13569" max="13569" width="11.109375" style="19" customWidth="1"/>
    <col min="13570" max="13570" width="11.6640625" style="19" customWidth="1"/>
    <col min="13571" max="13579" width="9.33203125" style="19" customWidth="1"/>
    <col min="13580" max="13824" width="8.88671875" style="19"/>
    <col min="13825" max="13825" width="11.109375" style="19" customWidth="1"/>
    <col min="13826" max="13826" width="11.6640625" style="19" customWidth="1"/>
    <col min="13827" max="13835" width="9.33203125" style="19" customWidth="1"/>
    <col min="13836" max="14080" width="8.88671875" style="19"/>
    <col min="14081" max="14081" width="11.109375" style="19" customWidth="1"/>
    <col min="14082" max="14082" width="11.6640625" style="19" customWidth="1"/>
    <col min="14083" max="14091" width="9.33203125" style="19" customWidth="1"/>
    <col min="14092" max="14336" width="8.88671875" style="19"/>
    <col min="14337" max="14337" width="11.109375" style="19" customWidth="1"/>
    <col min="14338" max="14338" width="11.6640625" style="19" customWidth="1"/>
    <col min="14339" max="14347" width="9.33203125" style="19" customWidth="1"/>
    <col min="14348" max="14592" width="8.88671875" style="19"/>
    <col min="14593" max="14593" width="11.109375" style="19" customWidth="1"/>
    <col min="14594" max="14594" width="11.6640625" style="19" customWidth="1"/>
    <col min="14595" max="14603" width="9.33203125" style="19" customWidth="1"/>
    <col min="14604" max="14848" width="8.88671875" style="19"/>
    <col min="14849" max="14849" width="11.109375" style="19" customWidth="1"/>
    <col min="14850" max="14850" width="11.6640625" style="19" customWidth="1"/>
    <col min="14851" max="14859" width="9.33203125" style="19" customWidth="1"/>
    <col min="14860" max="15104" width="8.88671875" style="19"/>
    <col min="15105" max="15105" width="11.109375" style="19" customWidth="1"/>
    <col min="15106" max="15106" width="11.6640625" style="19" customWidth="1"/>
    <col min="15107" max="15115" width="9.33203125" style="19" customWidth="1"/>
    <col min="15116" max="15360" width="8.88671875" style="19"/>
    <col min="15361" max="15361" width="11.109375" style="19" customWidth="1"/>
    <col min="15362" max="15362" width="11.6640625" style="19" customWidth="1"/>
    <col min="15363" max="15371" width="9.33203125" style="19" customWidth="1"/>
    <col min="15372" max="15616" width="8.88671875" style="19"/>
    <col min="15617" max="15617" width="11.109375" style="19" customWidth="1"/>
    <col min="15618" max="15618" width="11.6640625" style="19" customWidth="1"/>
    <col min="15619" max="15627" width="9.33203125" style="19" customWidth="1"/>
    <col min="15628" max="15872" width="8.88671875" style="19"/>
    <col min="15873" max="15873" width="11.109375" style="19" customWidth="1"/>
    <col min="15874" max="15874" width="11.6640625" style="19" customWidth="1"/>
    <col min="15875" max="15883" width="9.33203125" style="19" customWidth="1"/>
    <col min="15884" max="16128" width="8.88671875" style="19"/>
    <col min="16129" max="16129" width="11.109375" style="19" customWidth="1"/>
    <col min="16130" max="16130" width="11.6640625" style="19" customWidth="1"/>
    <col min="16131" max="16139" width="9.33203125" style="19" customWidth="1"/>
    <col min="16140" max="16384" width="8.88671875" style="19"/>
  </cols>
  <sheetData>
    <row r="1" spans="1:12" ht="63" customHeight="1" x14ac:dyDescent="0.15">
      <c r="A1" s="198" t="s">
        <v>85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2" spans="1:12" ht="24.75" customHeight="1" x14ac:dyDescent="0.15">
      <c r="A2" s="200" t="str">
        <f>정도별!B3</f>
        <v>*2026. 6월말 기준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</row>
    <row r="3" spans="1:12" ht="20.25" customHeight="1" thickBot="1" x14ac:dyDescent="0.2">
      <c r="A3" s="202"/>
      <c r="B3" s="203"/>
      <c r="C3" s="203"/>
      <c r="D3" s="203"/>
      <c r="E3" s="203"/>
      <c r="F3" s="203"/>
      <c r="G3" s="203"/>
      <c r="H3" s="203"/>
      <c r="I3" s="203"/>
      <c r="J3" s="204" t="s">
        <v>60</v>
      </c>
      <c r="K3" s="205"/>
    </row>
    <row r="4" spans="1:12" ht="26.1" customHeight="1" x14ac:dyDescent="0.15">
      <c r="A4" s="194" t="s">
        <v>56</v>
      </c>
      <c r="B4" s="207" t="s">
        <v>59</v>
      </c>
      <c r="C4" s="209" t="s">
        <v>14</v>
      </c>
      <c r="D4" s="196"/>
      <c r="E4" s="196"/>
      <c r="F4" s="196" t="s">
        <v>54</v>
      </c>
      <c r="G4" s="196"/>
      <c r="H4" s="196"/>
      <c r="I4" s="196" t="s">
        <v>55</v>
      </c>
      <c r="J4" s="196"/>
      <c r="K4" s="197"/>
    </row>
    <row r="5" spans="1:12" ht="26.1" customHeight="1" x14ac:dyDescent="0.15">
      <c r="A5" s="206"/>
      <c r="B5" s="208"/>
      <c r="C5" s="137" t="s">
        <v>14</v>
      </c>
      <c r="D5" s="135" t="s">
        <v>52</v>
      </c>
      <c r="E5" s="135" t="s">
        <v>53</v>
      </c>
      <c r="F5" s="135" t="s">
        <v>51</v>
      </c>
      <c r="G5" s="135" t="s">
        <v>52</v>
      </c>
      <c r="H5" s="135" t="s">
        <v>53</v>
      </c>
      <c r="I5" s="135" t="s">
        <v>51</v>
      </c>
      <c r="J5" s="135" t="s">
        <v>52</v>
      </c>
      <c r="K5" s="136" t="s">
        <v>53</v>
      </c>
    </row>
    <row r="6" spans="1:12" ht="21.95" customHeight="1" x14ac:dyDescent="0.15">
      <c r="A6" s="194" t="s">
        <v>14</v>
      </c>
      <c r="B6" s="138" t="s">
        <v>14</v>
      </c>
      <c r="C6" s="141">
        <v>21050</v>
      </c>
      <c r="D6" s="66">
        <v>12217</v>
      </c>
      <c r="E6" s="66">
        <v>8833</v>
      </c>
      <c r="F6" s="66">
        <v>7986</v>
      </c>
      <c r="G6" s="66">
        <v>4949</v>
      </c>
      <c r="H6" s="66">
        <v>3037</v>
      </c>
      <c r="I6" s="66">
        <v>13064</v>
      </c>
      <c r="J6" s="66">
        <v>7268</v>
      </c>
      <c r="K6" s="93">
        <v>5796</v>
      </c>
    </row>
    <row r="7" spans="1:12" ht="21.95" customHeight="1" x14ac:dyDescent="0.15">
      <c r="A7" s="195"/>
      <c r="B7" s="139" t="s">
        <v>61</v>
      </c>
      <c r="C7" s="142">
        <v>38</v>
      </c>
      <c r="D7" s="67">
        <v>17</v>
      </c>
      <c r="E7" s="67">
        <v>21</v>
      </c>
      <c r="F7" s="68">
        <v>29</v>
      </c>
      <c r="G7" s="68">
        <v>14</v>
      </c>
      <c r="H7" s="68">
        <v>15</v>
      </c>
      <c r="I7" s="68">
        <v>9</v>
      </c>
      <c r="J7" s="68">
        <v>3</v>
      </c>
      <c r="K7" s="69">
        <v>6</v>
      </c>
      <c r="L7" s="29"/>
    </row>
    <row r="8" spans="1:12" ht="21.95" customHeight="1" x14ac:dyDescent="0.15">
      <c r="A8" s="195"/>
      <c r="B8" s="139" t="s">
        <v>62</v>
      </c>
      <c r="C8" s="142">
        <v>254</v>
      </c>
      <c r="D8" s="67">
        <v>168</v>
      </c>
      <c r="E8" s="67">
        <v>86</v>
      </c>
      <c r="F8" s="68">
        <v>236</v>
      </c>
      <c r="G8" s="68">
        <v>158</v>
      </c>
      <c r="H8" s="68">
        <v>78</v>
      </c>
      <c r="I8" s="68">
        <v>18</v>
      </c>
      <c r="J8" s="68">
        <v>10</v>
      </c>
      <c r="K8" s="69">
        <v>8</v>
      </c>
      <c r="L8" s="28"/>
    </row>
    <row r="9" spans="1:12" ht="21.95" customHeight="1" x14ac:dyDescent="0.15">
      <c r="A9" s="195"/>
      <c r="B9" s="139" t="s">
        <v>63</v>
      </c>
      <c r="C9" s="142">
        <v>321</v>
      </c>
      <c r="D9" s="67">
        <v>218</v>
      </c>
      <c r="E9" s="67">
        <v>103</v>
      </c>
      <c r="F9" s="68">
        <v>299</v>
      </c>
      <c r="G9" s="68">
        <v>206</v>
      </c>
      <c r="H9" s="68">
        <v>93</v>
      </c>
      <c r="I9" s="68">
        <v>22</v>
      </c>
      <c r="J9" s="68">
        <v>12</v>
      </c>
      <c r="K9" s="69">
        <v>10</v>
      </c>
      <c r="L9" s="29"/>
    </row>
    <row r="10" spans="1:12" ht="21.95" customHeight="1" x14ac:dyDescent="0.15">
      <c r="A10" s="195"/>
      <c r="B10" s="139" t="s">
        <v>64</v>
      </c>
      <c r="C10" s="142">
        <v>314</v>
      </c>
      <c r="D10" s="67">
        <v>218</v>
      </c>
      <c r="E10" s="67">
        <v>96</v>
      </c>
      <c r="F10" s="68">
        <v>273</v>
      </c>
      <c r="G10" s="68">
        <v>192</v>
      </c>
      <c r="H10" s="68">
        <v>81</v>
      </c>
      <c r="I10" s="68">
        <v>41</v>
      </c>
      <c r="J10" s="68">
        <v>26</v>
      </c>
      <c r="K10" s="69">
        <v>15</v>
      </c>
      <c r="L10" s="28"/>
    </row>
    <row r="11" spans="1:12" ht="21.95" customHeight="1" x14ac:dyDescent="0.15">
      <c r="A11" s="195"/>
      <c r="B11" s="139" t="s">
        <v>65</v>
      </c>
      <c r="C11" s="142">
        <v>333</v>
      </c>
      <c r="D11" s="67">
        <v>204</v>
      </c>
      <c r="E11" s="67">
        <v>129</v>
      </c>
      <c r="F11" s="68">
        <v>278</v>
      </c>
      <c r="G11" s="68">
        <v>174</v>
      </c>
      <c r="H11" s="68">
        <v>104</v>
      </c>
      <c r="I11" s="68">
        <v>55</v>
      </c>
      <c r="J11" s="68">
        <v>30</v>
      </c>
      <c r="K11" s="69">
        <v>25</v>
      </c>
      <c r="L11" s="29"/>
    </row>
    <row r="12" spans="1:12" ht="21.95" customHeight="1" x14ac:dyDescent="0.15">
      <c r="A12" s="195"/>
      <c r="B12" s="139" t="s">
        <v>66</v>
      </c>
      <c r="C12" s="142">
        <v>469</v>
      </c>
      <c r="D12" s="67">
        <v>286</v>
      </c>
      <c r="E12" s="67">
        <v>183</v>
      </c>
      <c r="F12" s="68">
        <v>363</v>
      </c>
      <c r="G12" s="68">
        <v>230</v>
      </c>
      <c r="H12" s="68">
        <v>133</v>
      </c>
      <c r="I12" s="68">
        <v>106</v>
      </c>
      <c r="J12" s="68">
        <v>56</v>
      </c>
      <c r="K12" s="69">
        <v>50</v>
      </c>
      <c r="L12" s="28"/>
    </row>
    <row r="13" spans="1:12" ht="21.95" customHeight="1" x14ac:dyDescent="0.15">
      <c r="A13" s="195"/>
      <c r="B13" s="139" t="s">
        <v>67</v>
      </c>
      <c r="C13" s="142">
        <v>575</v>
      </c>
      <c r="D13" s="67">
        <v>365</v>
      </c>
      <c r="E13" s="67">
        <v>210</v>
      </c>
      <c r="F13" s="68">
        <v>436</v>
      </c>
      <c r="G13" s="68">
        <v>283</v>
      </c>
      <c r="H13" s="68">
        <v>153</v>
      </c>
      <c r="I13" s="68">
        <v>139</v>
      </c>
      <c r="J13" s="68">
        <v>82</v>
      </c>
      <c r="K13" s="69">
        <v>57</v>
      </c>
      <c r="L13" s="29"/>
    </row>
    <row r="14" spans="1:12" ht="21.95" customHeight="1" x14ac:dyDescent="0.15">
      <c r="A14" s="195"/>
      <c r="B14" s="139" t="s">
        <v>68</v>
      </c>
      <c r="C14" s="142">
        <v>514</v>
      </c>
      <c r="D14" s="67">
        <v>338</v>
      </c>
      <c r="E14" s="67">
        <v>176</v>
      </c>
      <c r="F14" s="68">
        <v>329</v>
      </c>
      <c r="G14" s="68">
        <v>225</v>
      </c>
      <c r="H14" s="68">
        <v>104</v>
      </c>
      <c r="I14" s="68">
        <v>185</v>
      </c>
      <c r="J14" s="68">
        <v>113</v>
      </c>
      <c r="K14" s="69">
        <v>72</v>
      </c>
      <c r="L14" s="28"/>
    </row>
    <row r="15" spans="1:12" ht="21.95" customHeight="1" x14ac:dyDescent="0.15">
      <c r="A15" s="195"/>
      <c r="B15" s="139" t="s">
        <v>69</v>
      </c>
      <c r="C15" s="142">
        <v>598</v>
      </c>
      <c r="D15" s="67">
        <v>386</v>
      </c>
      <c r="E15" s="67">
        <v>212</v>
      </c>
      <c r="F15" s="68">
        <v>336</v>
      </c>
      <c r="G15" s="68">
        <v>198</v>
      </c>
      <c r="H15" s="68">
        <v>138</v>
      </c>
      <c r="I15" s="68">
        <v>262</v>
      </c>
      <c r="J15" s="68">
        <v>188</v>
      </c>
      <c r="K15" s="69">
        <v>74</v>
      </c>
      <c r="L15" s="29"/>
    </row>
    <row r="16" spans="1:12" ht="21.95" customHeight="1" x14ac:dyDescent="0.15">
      <c r="A16" s="195"/>
      <c r="B16" s="139" t="s">
        <v>70</v>
      </c>
      <c r="C16" s="142">
        <v>804</v>
      </c>
      <c r="D16" s="67">
        <v>555</v>
      </c>
      <c r="E16" s="67">
        <v>249</v>
      </c>
      <c r="F16" s="68">
        <v>420</v>
      </c>
      <c r="G16" s="68">
        <v>275</v>
      </c>
      <c r="H16" s="68">
        <v>145</v>
      </c>
      <c r="I16" s="68">
        <v>384</v>
      </c>
      <c r="J16" s="68">
        <v>280</v>
      </c>
      <c r="K16" s="69">
        <v>104</v>
      </c>
      <c r="L16" s="28"/>
    </row>
    <row r="17" spans="1:18" ht="21.95" customHeight="1" x14ac:dyDescent="0.15">
      <c r="A17" s="195"/>
      <c r="B17" s="139" t="s">
        <v>71</v>
      </c>
      <c r="C17" s="142">
        <v>1213</v>
      </c>
      <c r="D17" s="67">
        <v>817</v>
      </c>
      <c r="E17" s="67">
        <v>396</v>
      </c>
      <c r="F17" s="68">
        <v>586</v>
      </c>
      <c r="G17" s="68">
        <v>370</v>
      </c>
      <c r="H17" s="68">
        <v>216</v>
      </c>
      <c r="I17" s="68">
        <v>627</v>
      </c>
      <c r="J17" s="68">
        <v>447</v>
      </c>
      <c r="K17" s="69">
        <v>180</v>
      </c>
      <c r="L17" s="29"/>
    </row>
    <row r="18" spans="1:18" ht="21.95" customHeight="1" x14ac:dyDescent="0.15">
      <c r="A18" s="195"/>
      <c r="B18" s="139" t="s">
        <v>72</v>
      </c>
      <c r="C18" s="142">
        <v>1594</v>
      </c>
      <c r="D18" s="67">
        <v>1073</v>
      </c>
      <c r="E18" s="67">
        <v>521</v>
      </c>
      <c r="F18" s="68">
        <v>689</v>
      </c>
      <c r="G18" s="68">
        <v>441</v>
      </c>
      <c r="H18" s="68">
        <v>248</v>
      </c>
      <c r="I18" s="68">
        <v>905</v>
      </c>
      <c r="J18" s="68">
        <v>632</v>
      </c>
      <c r="K18" s="69">
        <v>273</v>
      </c>
      <c r="L18" s="28"/>
    </row>
    <row r="19" spans="1:18" ht="21.95" customHeight="1" x14ac:dyDescent="0.15">
      <c r="A19" s="195"/>
      <c r="B19" s="139" t="s">
        <v>73</v>
      </c>
      <c r="C19" s="142">
        <v>1849</v>
      </c>
      <c r="D19" s="67">
        <v>1256</v>
      </c>
      <c r="E19" s="67">
        <v>593</v>
      </c>
      <c r="F19" s="68">
        <v>689</v>
      </c>
      <c r="G19" s="68">
        <v>463</v>
      </c>
      <c r="H19" s="68">
        <v>226</v>
      </c>
      <c r="I19" s="68">
        <v>1160</v>
      </c>
      <c r="J19" s="68">
        <v>793</v>
      </c>
      <c r="K19" s="69">
        <v>367</v>
      </c>
      <c r="L19" s="29"/>
    </row>
    <row r="20" spans="1:18" ht="21.95" customHeight="1" x14ac:dyDescent="0.15">
      <c r="A20" s="195"/>
      <c r="B20" s="139" t="s">
        <v>74</v>
      </c>
      <c r="C20" s="142">
        <v>2509</v>
      </c>
      <c r="D20" s="67">
        <v>1568</v>
      </c>
      <c r="E20" s="67">
        <v>941</v>
      </c>
      <c r="F20" s="68">
        <v>813</v>
      </c>
      <c r="G20" s="68">
        <v>517</v>
      </c>
      <c r="H20" s="68">
        <v>296</v>
      </c>
      <c r="I20" s="68">
        <v>1696</v>
      </c>
      <c r="J20" s="68">
        <v>1051</v>
      </c>
      <c r="K20" s="69">
        <v>645</v>
      </c>
      <c r="L20" s="28"/>
    </row>
    <row r="21" spans="1:18" ht="21.95" customHeight="1" x14ac:dyDescent="0.15">
      <c r="A21" s="195"/>
      <c r="B21" s="139" t="s">
        <v>75</v>
      </c>
      <c r="C21" s="142">
        <v>2443</v>
      </c>
      <c r="D21" s="67">
        <v>1393</v>
      </c>
      <c r="E21" s="67">
        <v>1050</v>
      </c>
      <c r="F21" s="68">
        <v>699</v>
      </c>
      <c r="G21" s="68">
        <v>454</v>
      </c>
      <c r="H21" s="68">
        <v>245</v>
      </c>
      <c r="I21" s="68">
        <v>1744</v>
      </c>
      <c r="J21" s="68">
        <v>939</v>
      </c>
      <c r="K21" s="69">
        <v>805</v>
      </c>
      <c r="L21" s="29"/>
    </row>
    <row r="22" spans="1:18" ht="21.95" customHeight="1" x14ac:dyDescent="0.15">
      <c r="A22" s="195"/>
      <c r="B22" s="139" t="s">
        <v>76</v>
      </c>
      <c r="C22" s="142">
        <v>2557</v>
      </c>
      <c r="D22" s="67">
        <v>1318</v>
      </c>
      <c r="E22" s="67">
        <v>1239</v>
      </c>
      <c r="F22" s="68">
        <v>615</v>
      </c>
      <c r="G22" s="68">
        <v>348</v>
      </c>
      <c r="H22" s="68">
        <v>267</v>
      </c>
      <c r="I22" s="68">
        <v>1942</v>
      </c>
      <c r="J22" s="68">
        <v>970</v>
      </c>
      <c r="K22" s="69">
        <v>972</v>
      </c>
      <c r="L22" s="28"/>
    </row>
    <row r="23" spans="1:18" ht="21.95" customHeight="1" x14ac:dyDescent="0.15">
      <c r="A23" s="195"/>
      <c r="B23" s="139" t="s">
        <v>77</v>
      </c>
      <c r="C23" s="142">
        <v>2341</v>
      </c>
      <c r="D23" s="67">
        <v>1111</v>
      </c>
      <c r="E23" s="67">
        <v>1230</v>
      </c>
      <c r="F23" s="68">
        <v>446</v>
      </c>
      <c r="G23" s="68">
        <v>228</v>
      </c>
      <c r="H23" s="68">
        <v>218</v>
      </c>
      <c r="I23" s="68">
        <v>1895</v>
      </c>
      <c r="J23" s="68">
        <v>883</v>
      </c>
      <c r="K23" s="69">
        <v>1012</v>
      </c>
      <c r="L23" s="29"/>
    </row>
    <row r="24" spans="1:18" ht="21.95" customHeight="1" x14ac:dyDescent="0.15">
      <c r="A24" s="195"/>
      <c r="B24" s="139" t="s">
        <v>78</v>
      </c>
      <c r="C24" s="142">
        <v>1598</v>
      </c>
      <c r="D24" s="67">
        <v>673</v>
      </c>
      <c r="E24" s="67">
        <v>925</v>
      </c>
      <c r="F24" s="68">
        <v>312</v>
      </c>
      <c r="G24" s="68">
        <v>127</v>
      </c>
      <c r="H24" s="68">
        <v>185</v>
      </c>
      <c r="I24" s="68">
        <v>1286</v>
      </c>
      <c r="J24" s="68">
        <v>546</v>
      </c>
      <c r="K24" s="69">
        <v>740</v>
      </c>
      <c r="L24" s="28"/>
    </row>
    <row r="25" spans="1:18" ht="21.95" customHeight="1" x14ac:dyDescent="0.15">
      <c r="A25" s="195"/>
      <c r="B25" s="139" t="s">
        <v>79</v>
      </c>
      <c r="C25" s="142">
        <v>601</v>
      </c>
      <c r="D25" s="67">
        <v>209</v>
      </c>
      <c r="E25" s="67">
        <v>392</v>
      </c>
      <c r="F25" s="68">
        <v>112</v>
      </c>
      <c r="G25" s="68">
        <v>38</v>
      </c>
      <c r="H25" s="68">
        <v>74</v>
      </c>
      <c r="I25" s="68">
        <v>489</v>
      </c>
      <c r="J25" s="68">
        <v>171</v>
      </c>
      <c r="K25" s="69">
        <v>318</v>
      </c>
      <c r="L25" s="29"/>
      <c r="R25" s="107"/>
    </row>
    <row r="26" spans="1:18" ht="21.95" customHeight="1" x14ac:dyDescent="0.15">
      <c r="A26" s="195"/>
      <c r="B26" s="139" t="s">
        <v>80</v>
      </c>
      <c r="C26" s="142">
        <v>108</v>
      </c>
      <c r="D26" s="67">
        <v>39</v>
      </c>
      <c r="E26" s="67">
        <v>69</v>
      </c>
      <c r="F26" s="68">
        <v>22</v>
      </c>
      <c r="G26" s="68">
        <v>8</v>
      </c>
      <c r="H26" s="68">
        <v>14</v>
      </c>
      <c r="I26" s="68">
        <v>86</v>
      </c>
      <c r="J26" s="68">
        <v>31</v>
      </c>
      <c r="K26" s="69">
        <v>55</v>
      </c>
      <c r="L26" s="28"/>
    </row>
    <row r="27" spans="1:18" ht="21.95" customHeight="1" x14ac:dyDescent="0.15">
      <c r="A27" s="195"/>
      <c r="B27" s="139" t="s">
        <v>81</v>
      </c>
      <c r="C27" s="142">
        <v>14</v>
      </c>
      <c r="D27" s="67">
        <v>3</v>
      </c>
      <c r="E27" s="67">
        <v>11</v>
      </c>
      <c r="F27" s="68">
        <v>3</v>
      </c>
      <c r="G27" s="68">
        <v>0</v>
      </c>
      <c r="H27" s="68">
        <v>3</v>
      </c>
      <c r="I27" s="68">
        <v>11</v>
      </c>
      <c r="J27" s="68">
        <v>3</v>
      </c>
      <c r="K27" s="69">
        <v>8</v>
      </c>
      <c r="L27" s="29"/>
    </row>
    <row r="28" spans="1:18" ht="20.100000000000001" customHeight="1" thickBot="1" x14ac:dyDescent="0.2">
      <c r="B28" s="140" t="s">
        <v>235</v>
      </c>
      <c r="C28" s="143">
        <v>3</v>
      </c>
      <c r="D28" s="70">
        <v>2</v>
      </c>
      <c r="E28" s="70">
        <v>1</v>
      </c>
      <c r="F28" s="149">
        <v>1</v>
      </c>
      <c r="G28" s="149">
        <v>0</v>
      </c>
      <c r="H28" s="149">
        <v>1</v>
      </c>
      <c r="I28" s="149">
        <v>2</v>
      </c>
      <c r="J28" s="149">
        <v>2</v>
      </c>
      <c r="K28" s="150">
        <v>0</v>
      </c>
    </row>
  </sheetData>
  <mergeCells count="10">
    <mergeCell ref="A6:A27"/>
    <mergeCell ref="I4:K4"/>
    <mergeCell ref="A1:K1"/>
    <mergeCell ref="A2:K2"/>
    <mergeCell ref="A3:I3"/>
    <mergeCell ref="J3:K3"/>
    <mergeCell ref="A4:A5"/>
    <mergeCell ref="B4:B5"/>
    <mergeCell ref="C4:E4"/>
    <mergeCell ref="F4:H4"/>
  </mergeCells>
  <phoneticPr fontId="1" type="noConversion"/>
  <pageMargins left="0.7" right="0.7" top="0.75" bottom="0.75" header="0.3" footer="0.3"/>
  <pageSetup paperSize="9" scale="75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X177"/>
  <sheetViews>
    <sheetView zoomScaleNormal="100" zoomScaleSheetLayoutView="70" workbookViewId="0">
      <pane xSplit="5" ySplit="5" topLeftCell="F6" activePane="bottomRight" state="frozen"/>
      <selection pane="topRight"/>
      <selection pane="bottomLeft"/>
      <selection pane="bottomRight" sqref="A1:AX1"/>
    </sheetView>
  </sheetViews>
  <sheetFormatPr defaultRowHeight="20.100000000000001" customHeight="1" x14ac:dyDescent="0.15"/>
  <cols>
    <col min="1" max="1" width="6.109375" style="6" hidden="1" customWidth="1"/>
    <col min="2" max="2" width="7.109375" style="6" customWidth="1"/>
    <col min="3" max="3" width="8.44140625" style="6" bestFit="1" customWidth="1"/>
    <col min="4" max="5" width="7.21875" style="6" customWidth="1"/>
    <col min="6" max="10" width="7.33203125" style="6" bestFit="1" customWidth="1"/>
    <col min="11" max="11" width="4.77734375" style="6" customWidth="1"/>
    <col min="12" max="12" width="6.5546875" style="6" customWidth="1"/>
    <col min="13" max="14" width="6.77734375" style="6" customWidth="1"/>
    <col min="15" max="16" width="4.77734375" style="6" customWidth="1"/>
    <col min="17" max="17" width="5.33203125" style="6" customWidth="1"/>
    <col min="18" max="50" width="5.21875" style="6" customWidth="1"/>
    <col min="51" max="89" width="4.77734375" style="6" customWidth="1"/>
    <col min="90" max="16384" width="8.88671875" style="6"/>
  </cols>
  <sheetData>
    <row r="1" spans="1:50" s="5" customFormat="1" ht="51" customHeight="1" x14ac:dyDescent="0.15">
      <c r="A1" s="220" t="s">
        <v>82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  <c r="AL1" s="220"/>
      <c r="AM1" s="220"/>
      <c r="AN1" s="220"/>
      <c r="AO1" s="220"/>
      <c r="AP1" s="220"/>
      <c r="AQ1" s="220"/>
      <c r="AR1" s="220"/>
      <c r="AS1" s="220"/>
      <c r="AT1" s="220"/>
      <c r="AU1" s="220"/>
      <c r="AV1" s="220"/>
      <c r="AW1" s="220"/>
      <c r="AX1" s="220"/>
    </row>
    <row r="2" spans="1:50" s="5" customFormat="1" ht="25.5" customHeight="1" thickBot="1" x14ac:dyDescent="0.2">
      <c r="A2" s="26"/>
      <c r="B2" s="218" t="str">
        <f>정도별!B3</f>
        <v>*2026. 6월말 기준</v>
      </c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5"/>
      <c r="AN2" s="25"/>
      <c r="AO2" s="25"/>
      <c r="AP2" s="25"/>
      <c r="AQ2" s="25"/>
      <c r="AR2" s="25"/>
      <c r="AS2" s="25"/>
      <c r="AT2" s="25"/>
    </row>
    <row r="3" spans="1:50" s="42" customFormat="1" ht="28.35" customHeight="1" x14ac:dyDescent="0.15">
      <c r="A3" s="221" t="s">
        <v>56</v>
      </c>
      <c r="B3" s="223" t="s">
        <v>59</v>
      </c>
      <c r="C3" s="213" t="s">
        <v>14</v>
      </c>
      <c r="D3" s="213"/>
      <c r="E3" s="213"/>
      <c r="F3" s="213" t="s">
        <v>1</v>
      </c>
      <c r="G3" s="214"/>
      <c r="H3" s="214"/>
      <c r="I3" s="213" t="s">
        <v>2</v>
      </c>
      <c r="J3" s="214"/>
      <c r="K3" s="214"/>
      <c r="L3" s="213" t="s">
        <v>8</v>
      </c>
      <c r="M3" s="214"/>
      <c r="N3" s="214"/>
      <c r="O3" s="213" t="s">
        <v>7</v>
      </c>
      <c r="P3" s="214"/>
      <c r="Q3" s="214"/>
      <c r="R3" s="213" t="s">
        <v>31</v>
      </c>
      <c r="S3" s="214"/>
      <c r="T3" s="214"/>
      <c r="U3" s="213" t="s">
        <v>0</v>
      </c>
      <c r="V3" s="214"/>
      <c r="W3" s="214"/>
      <c r="X3" s="213" t="s">
        <v>49</v>
      </c>
      <c r="Y3" s="214"/>
      <c r="Z3" s="214"/>
      <c r="AA3" s="213" t="s">
        <v>35</v>
      </c>
      <c r="AB3" s="214"/>
      <c r="AC3" s="214"/>
      <c r="AD3" s="213" t="s">
        <v>36</v>
      </c>
      <c r="AE3" s="214"/>
      <c r="AF3" s="214"/>
      <c r="AG3" s="213" t="s">
        <v>37</v>
      </c>
      <c r="AH3" s="214"/>
      <c r="AI3" s="214"/>
      <c r="AJ3" s="213" t="s">
        <v>6</v>
      </c>
      <c r="AK3" s="214"/>
      <c r="AL3" s="214"/>
      <c r="AM3" s="213" t="s">
        <v>5</v>
      </c>
      <c r="AN3" s="214"/>
      <c r="AO3" s="214"/>
      <c r="AP3" s="213" t="s">
        <v>3</v>
      </c>
      <c r="AQ3" s="214"/>
      <c r="AR3" s="214"/>
      <c r="AS3" s="213" t="s">
        <v>38</v>
      </c>
      <c r="AT3" s="214"/>
      <c r="AU3" s="214"/>
      <c r="AV3" s="213" t="s">
        <v>50</v>
      </c>
      <c r="AW3" s="214"/>
      <c r="AX3" s="215"/>
    </row>
    <row r="4" spans="1:50" s="42" customFormat="1" ht="28.35" customHeight="1" x14ac:dyDescent="0.15">
      <c r="A4" s="222"/>
      <c r="B4" s="224"/>
      <c r="C4" s="71" t="s">
        <v>14</v>
      </c>
      <c r="D4" s="71" t="s">
        <v>52</v>
      </c>
      <c r="E4" s="71" t="s">
        <v>53</v>
      </c>
      <c r="F4" s="71" t="s">
        <v>51</v>
      </c>
      <c r="G4" s="71" t="s">
        <v>52</v>
      </c>
      <c r="H4" s="71" t="s">
        <v>53</v>
      </c>
      <c r="I4" s="71" t="s">
        <v>51</v>
      </c>
      <c r="J4" s="71" t="s">
        <v>52</v>
      </c>
      <c r="K4" s="71" t="s">
        <v>53</v>
      </c>
      <c r="L4" s="71" t="s">
        <v>51</v>
      </c>
      <c r="M4" s="71" t="s">
        <v>52</v>
      </c>
      <c r="N4" s="71" t="s">
        <v>53</v>
      </c>
      <c r="O4" s="71" t="s">
        <v>51</v>
      </c>
      <c r="P4" s="71" t="s">
        <v>52</v>
      </c>
      <c r="Q4" s="71" t="s">
        <v>53</v>
      </c>
      <c r="R4" s="71" t="s">
        <v>51</v>
      </c>
      <c r="S4" s="71" t="s">
        <v>52</v>
      </c>
      <c r="T4" s="71" t="s">
        <v>53</v>
      </c>
      <c r="U4" s="71" t="s">
        <v>51</v>
      </c>
      <c r="V4" s="71" t="s">
        <v>52</v>
      </c>
      <c r="W4" s="71" t="s">
        <v>53</v>
      </c>
      <c r="X4" s="71" t="s">
        <v>51</v>
      </c>
      <c r="Y4" s="71" t="s">
        <v>52</v>
      </c>
      <c r="Z4" s="71" t="s">
        <v>53</v>
      </c>
      <c r="AA4" s="71" t="s">
        <v>51</v>
      </c>
      <c r="AB4" s="71" t="s">
        <v>52</v>
      </c>
      <c r="AC4" s="71" t="s">
        <v>53</v>
      </c>
      <c r="AD4" s="71" t="s">
        <v>51</v>
      </c>
      <c r="AE4" s="71" t="s">
        <v>52</v>
      </c>
      <c r="AF4" s="71" t="s">
        <v>53</v>
      </c>
      <c r="AG4" s="71" t="s">
        <v>51</v>
      </c>
      <c r="AH4" s="71" t="s">
        <v>52</v>
      </c>
      <c r="AI4" s="71" t="s">
        <v>53</v>
      </c>
      <c r="AJ4" s="71" t="s">
        <v>51</v>
      </c>
      <c r="AK4" s="71" t="s">
        <v>52</v>
      </c>
      <c r="AL4" s="71" t="s">
        <v>53</v>
      </c>
      <c r="AM4" s="71" t="s">
        <v>51</v>
      </c>
      <c r="AN4" s="71" t="s">
        <v>52</v>
      </c>
      <c r="AO4" s="71" t="s">
        <v>53</v>
      </c>
      <c r="AP4" s="71" t="s">
        <v>51</v>
      </c>
      <c r="AQ4" s="71" t="s">
        <v>52</v>
      </c>
      <c r="AR4" s="71" t="s">
        <v>53</v>
      </c>
      <c r="AS4" s="71" t="s">
        <v>51</v>
      </c>
      <c r="AT4" s="71" t="s">
        <v>52</v>
      </c>
      <c r="AU4" s="71" t="s">
        <v>53</v>
      </c>
      <c r="AV4" s="71" t="s">
        <v>51</v>
      </c>
      <c r="AW4" s="71" t="s">
        <v>52</v>
      </c>
      <c r="AX4" s="74" t="s">
        <v>53</v>
      </c>
    </row>
    <row r="5" spans="1:50" s="42" customFormat="1" ht="18" customHeight="1" x14ac:dyDescent="0.15">
      <c r="A5" s="216" t="s">
        <v>14</v>
      </c>
      <c r="B5" s="217"/>
      <c r="C5" s="72">
        <v>21050</v>
      </c>
      <c r="D5" s="72">
        <v>12217</v>
      </c>
      <c r="E5" s="72">
        <v>8833</v>
      </c>
      <c r="F5" s="72">
        <v>8097</v>
      </c>
      <c r="G5" s="72">
        <v>4400</v>
      </c>
      <c r="H5" s="72">
        <v>3697</v>
      </c>
      <c r="I5" s="72">
        <v>2259</v>
      </c>
      <c r="J5" s="72">
        <v>1337</v>
      </c>
      <c r="K5" s="72">
        <v>922</v>
      </c>
      <c r="L5" s="72">
        <v>3342</v>
      </c>
      <c r="M5" s="72">
        <v>1847</v>
      </c>
      <c r="N5" s="72">
        <v>1495</v>
      </c>
      <c r="O5" s="72">
        <v>171</v>
      </c>
      <c r="P5" s="72">
        <v>124</v>
      </c>
      <c r="Q5" s="72">
        <v>47</v>
      </c>
      <c r="R5" s="72">
        <v>1882</v>
      </c>
      <c r="S5" s="72">
        <v>1221</v>
      </c>
      <c r="T5" s="72">
        <v>661</v>
      </c>
      <c r="U5" s="72">
        <v>2019</v>
      </c>
      <c r="V5" s="72">
        <v>1181</v>
      </c>
      <c r="W5" s="72">
        <v>838</v>
      </c>
      <c r="X5" s="72">
        <v>559</v>
      </c>
      <c r="Y5" s="72">
        <v>458</v>
      </c>
      <c r="Z5" s="72">
        <v>101</v>
      </c>
      <c r="AA5" s="72">
        <v>1103</v>
      </c>
      <c r="AB5" s="72">
        <v>662</v>
      </c>
      <c r="AC5" s="72">
        <v>441</v>
      </c>
      <c r="AD5" s="72">
        <v>1001</v>
      </c>
      <c r="AE5" s="72">
        <v>606</v>
      </c>
      <c r="AF5" s="72">
        <v>395</v>
      </c>
      <c r="AG5" s="72">
        <v>44</v>
      </c>
      <c r="AH5" s="72">
        <v>24</v>
      </c>
      <c r="AI5" s="72">
        <v>20</v>
      </c>
      <c r="AJ5" s="72">
        <v>108</v>
      </c>
      <c r="AK5" s="72">
        <v>74</v>
      </c>
      <c r="AL5" s="72">
        <v>34</v>
      </c>
      <c r="AM5" s="72">
        <v>175</v>
      </c>
      <c r="AN5" s="72">
        <v>106</v>
      </c>
      <c r="AO5" s="72">
        <v>69</v>
      </c>
      <c r="AP5" s="72">
        <v>25</v>
      </c>
      <c r="AQ5" s="72">
        <v>15</v>
      </c>
      <c r="AR5" s="72">
        <v>10</v>
      </c>
      <c r="AS5" s="72">
        <v>204</v>
      </c>
      <c r="AT5" s="72">
        <v>131</v>
      </c>
      <c r="AU5" s="72">
        <v>73</v>
      </c>
      <c r="AV5" s="72">
        <v>61</v>
      </c>
      <c r="AW5" s="72">
        <v>31</v>
      </c>
      <c r="AX5" s="75">
        <v>30</v>
      </c>
    </row>
    <row r="6" spans="1:50" s="42" customFormat="1" ht="18" customHeight="1" x14ac:dyDescent="0.15">
      <c r="A6" s="210" t="s">
        <v>14</v>
      </c>
      <c r="B6" s="73" t="s">
        <v>243</v>
      </c>
      <c r="C6" s="72">
        <v>1</v>
      </c>
      <c r="D6" s="72">
        <v>1</v>
      </c>
      <c r="E6" s="72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1</v>
      </c>
      <c r="M6" s="27">
        <v>1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0</v>
      </c>
      <c r="AM6" s="27">
        <v>0</v>
      </c>
      <c r="AN6" s="27">
        <v>0</v>
      </c>
      <c r="AO6" s="27">
        <v>0</v>
      </c>
      <c r="AP6" s="27">
        <v>0</v>
      </c>
      <c r="AQ6" s="27">
        <v>0</v>
      </c>
      <c r="AR6" s="27">
        <v>0</v>
      </c>
      <c r="AS6" s="27">
        <v>0</v>
      </c>
      <c r="AT6" s="27">
        <v>0</v>
      </c>
      <c r="AU6" s="27">
        <v>0</v>
      </c>
      <c r="AV6" s="27">
        <v>0</v>
      </c>
      <c r="AW6" s="27">
        <v>0</v>
      </c>
      <c r="AX6" s="76">
        <v>0</v>
      </c>
    </row>
    <row r="7" spans="1:50" s="42" customFormat="1" ht="18" customHeight="1" x14ac:dyDescent="0.15">
      <c r="A7" s="211"/>
      <c r="B7" s="73" t="s">
        <v>131</v>
      </c>
      <c r="C7" s="72">
        <v>3</v>
      </c>
      <c r="D7" s="72">
        <v>1</v>
      </c>
      <c r="E7" s="72">
        <v>2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3</v>
      </c>
      <c r="V7" s="27">
        <v>1</v>
      </c>
      <c r="W7" s="27">
        <v>2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0</v>
      </c>
      <c r="AN7" s="27">
        <v>0</v>
      </c>
      <c r="AO7" s="27">
        <v>0</v>
      </c>
      <c r="AP7" s="27">
        <v>0</v>
      </c>
      <c r="AQ7" s="27">
        <v>0</v>
      </c>
      <c r="AR7" s="27">
        <v>0</v>
      </c>
      <c r="AS7" s="27">
        <v>0</v>
      </c>
      <c r="AT7" s="27">
        <v>0</v>
      </c>
      <c r="AU7" s="27">
        <v>0</v>
      </c>
      <c r="AV7" s="27">
        <v>0</v>
      </c>
      <c r="AW7" s="27">
        <v>0</v>
      </c>
      <c r="AX7" s="76">
        <v>0</v>
      </c>
    </row>
    <row r="8" spans="1:50" s="42" customFormat="1" ht="18" customHeight="1" x14ac:dyDescent="0.15">
      <c r="A8" s="211"/>
      <c r="B8" s="73" t="s">
        <v>132</v>
      </c>
      <c r="C8" s="72">
        <v>12</v>
      </c>
      <c r="D8" s="72">
        <v>3</v>
      </c>
      <c r="E8" s="72">
        <v>9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11</v>
      </c>
      <c r="V8" s="27">
        <v>3</v>
      </c>
      <c r="W8" s="27">
        <v>8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1</v>
      </c>
      <c r="AN8" s="27">
        <v>0</v>
      </c>
      <c r="AO8" s="27">
        <v>1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76">
        <v>0</v>
      </c>
    </row>
    <row r="9" spans="1:50" s="42" customFormat="1" ht="18" customHeight="1" x14ac:dyDescent="0.15">
      <c r="A9" s="211"/>
      <c r="B9" s="73" t="s">
        <v>133</v>
      </c>
      <c r="C9" s="72">
        <v>7</v>
      </c>
      <c r="D9" s="72">
        <v>4</v>
      </c>
      <c r="E9" s="72">
        <v>3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1</v>
      </c>
      <c r="M9" s="27">
        <v>0</v>
      </c>
      <c r="N9" s="27">
        <v>1</v>
      </c>
      <c r="O9" s="27">
        <v>0</v>
      </c>
      <c r="P9" s="27">
        <v>0</v>
      </c>
      <c r="Q9" s="27">
        <v>0</v>
      </c>
      <c r="R9" s="27">
        <v>1</v>
      </c>
      <c r="S9" s="27">
        <v>0</v>
      </c>
      <c r="T9" s="27">
        <v>1</v>
      </c>
      <c r="U9" s="27">
        <v>3</v>
      </c>
      <c r="V9" s="27">
        <v>2</v>
      </c>
      <c r="W9" s="27">
        <v>1</v>
      </c>
      <c r="X9" s="27">
        <v>2</v>
      </c>
      <c r="Y9" s="27">
        <v>2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</v>
      </c>
      <c r="AW9" s="27">
        <v>0</v>
      </c>
      <c r="AX9" s="76">
        <v>0</v>
      </c>
    </row>
    <row r="10" spans="1:50" s="42" customFormat="1" ht="18" customHeight="1" x14ac:dyDescent="0.15">
      <c r="A10" s="211"/>
      <c r="B10" s="73" t="s">
        <v>134</v>
      </c>
      <c r="C10" s="72">
        <v>15</v>
      </c>
      <c r="D10" s="72">
        <v>8</v>
      </c>
      <c r="E10" s="72">
        <v>7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2</v>
      </c>
      <c r="M10" s="27">
        <v>1</v>
      </c>
      <c r="N10" s="27">
        <v>1</v>
      </c>
      <c r="O10" s="27">
        <v>1</v>
      </c>
      <c r="P10" s="27">
        <v>1</v>
      </c>
      <c r="Q10" s="27">
        <v>0</v>
      </c>
      <c r="R10" s="27">
        <v>1</v>
      </c>
      <c r="S10" s="27">
        <v>0</v>
      </c>
      <c r="T10" s="27">
        <v>1</v>
      </c>
      <c r="U10" s="27">
        <v>9</v>
      </c>
      <c r="V10" s="27">
        <v>4</v>
      </c>
      <c r="W10" s="27">
        <v>5</v>
      </c>
      <c r="X10" s="27">
        <v>1</v>
      </c>
      <c r="Y10" s="27">
        <v>1</v>
      </c>
      <c r="Z10" s="27">
        <v>0</v>
      </c>
      <c r="AA10" s="27">
        <v>0</v>
      </c>
      <c r="AB10" s="27">
        <v>0</v>
      </c>
      <c r="AC10" s="27">
        <v>0</v>
      </c>
      <c r="AD10" s="27">
        <v>1</v>
      </c>
      <c r="AE10" s="27">
        <v>1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0</v>
      </c>
      <c r="AO10" s="27">
        <v>0</v>
      </c>
      <c r="AP10" s="27">
        <v>0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7">
        <v>0</v>
      </c>
      <c r="AX10" s="76">
        <v>0</v>
      </c>
    </row>
    <row r="11" spans="1:50" s="42" customFormat="1" ht="18" customHeight="1" x14ac:dyDescent="0.15">
      <c r="A11" s="211"/>
      <c r="B11" s="73" t="s">
        <v>135</v>
      </c>
      <c r="C11" s="72">
        <v>24</v>
      </c>
      <c r="D11" s="72">
        <v>15</v>
      </c>
      <c r="E11" s="72">
        <v>9</v>
      </c>
      <c r="F11" s="27">
        <v>0</v>
      </c>
      <c r="G11" s="27">
        <v>0</v>
      </c>
      <c r="H11" s="27">
        <v>0</v>
      </c>
      <c r="I11" s="27">
        <v>1</v>
      </c>
      <c r="J11" s="27">
        <v>1</v>
      </c>
      <c r="K11" s="27">
        <v>0</v>
      </c>
      <c r="L11" s="27">
        <v>0</v>
      </c>
      <c r="M11" s="27">
        <v>0</v>
      </c>
      <c r="N11" s="27">
        <v>0</v>
      </c>
      <c r="O11" s="27">
        <v>4</v>
      </c>
      <c r="P11" s="27">
        <v>3</v>
      </c>
      <c r="Q11" s="27">
        <v>1</v>
      </c>
      <c r="R11" s="27">
        <v>6</v>
      </c>
      <c r="S11" s="27">
        <v>3</v>
      </c>
      <c r="T11" s="27">
        <v>3</v>
      </c>
      <c r="U11" s="27">
        <v>2</v>
      </c>
      <c r="V11" s="27">
        <v>1</v>
      </c>
      <c r="W11" s="27">
        <v>1</v>
      </c>
      <c r="X11" s="27">
        <v>11</v>
      </c>
      <c r="Y11" s="27">
        <v>7</v>
      </c>
      <c r="Z11" s="27">
        <v>4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0</v>
      </c>
      <c r="AW11" s="27">
        <v>0</v>
      </c>
      <c r="AX11" s="76">
        <v>0</v>
      </c>
    </row>
    <row r="12" spans="1:50" s="42" customFormat="1" ht="18" customHeight="1" x14ac:dyDescent="0.15">
      <c r="A12" s="211"/>
      <c r="B12" s="73" t="s">
        <v>136</v>
      </c>
      <c r="C12" s="72">
        <v>50</v>
      </c>
      <c r="D12" s="72">
        <v>30</v>
      </c>
      <c r="E12" s="72">
        <v>20</v>
      </c>
      <c r="F12" s="27">
        <v>1</v>
      </c>
      <c r="G12" s="27">
        <v>1</v>
      </c>
      <c r="H12" s="27">
        <v>0</v>
      </c>
      <c r="I12" s="27">
        <v>1</v>
      </c>
      <c r="J12" s="27">
        <v>1</v>
      </c>
      <c r="K12" s="27">
        <v>0</v>
      </c>
      <c r="L12" s="27">
        <v>4</v>
      </c>
      <c r="M12" s="27">
        <v>2</v>
      </c>
      <c r="N12" s="27">
        <v>2</v>
      </c>
      <c r="O12" s="27">
        <v>1</v>
      </c>
      <c r="P12" s="27">
        <v>0</v>
      </c>
      <c r="Q12" s="27">
        <v>1</v>
      </c>
      <c r="R12" s="27">
        <v>4</v>
      </c>
      <c r="S12" s="27">
        <v>2</v>
      </c>
      <c r="T12" s="27">
        <v>2</v>
      </c>
      <c r="U12" s="27">
        <v>7</v>
      </c>
      <c r="V12" s="27">
        <v>3</v>
      </c>
      <c r="W12" s="27">
        <v>4</v>
      </c>
      <c r="X12" s="27">
        <v>31</v>
      </c>
      <c r="Y12" s="27">
        <v>21</v>
      </c>
      <c r="Z12" s="27">
        <v>10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1</v>
      </c>
      <c r="AT12" s="27">
        <v>0</v>
      </c>
      <c r="AU12" s="27">
        <v>1</v>
      </c>
      <c r="AV12" s="27">
        <v>0</v>
      </c>
      <c r="AW12" s="27">
        <v>0</v>
      </c>
      <c r="AX12" s="76">
        <v>0</v>
      </c>
    </row>
    <row r="13" spans="1:50" s="42" customFormat="1" ht="18" customHeight="1" x14ac:dyDescent="0.15">
      <c r="A13" s="211"/>
      <c r="B13" s="73" t="s">
        <v>137</v>
      </c>
      <c r="C13" s="72">
        <v>53</v>
      </c>
      <c r="D13" s="72">
        <v>36</v>
      </c>
      <c r="E13" s="72">
        <v>17</v>
      </c>
      <c r="F13" s="27">
        <v>0</v>
      </c>
      <c r="G13" s="27">
        <v>0</v>
      </c>
      <c r="H13" s="27">
        <v>0</v>
      </c>
      <c r="I13" s="27">
        <v>1</v>
      </c>
      <c r="J13" s="27">
        <v>1</v>
      </c>
      <c r="K13" s="27">
        <v>0</v>
      </c>
      <c r="L13" s="27">
        <v>0</v>
      </c>
      <c r="M13" s="27">
        <v>0</v>
      </c>
      <c r="N13" s="27">
        <v>0</v>
      </c>
      <c r="O13" s="27">
        <v>1</v>
      </c>
      <c r="P13" s="27">
        <v>1</v>
      </c>
      <c r="Q13" s="27">
        <v>0</v>
      </c>
      <c r="R13" s="27">
        <v>10</v>
      </c>
      <c r="S13" s="27">
        <v>7</v>
      </c>
      <c r="T13" s="27">
        <v>3</v>
      </c>
      <c r="U13" s="27">
        <v>9</v>
      </c>
      <c r="V13" s="27">
        <v>4</v>
      </c>
      <c r="W13" s="27">
        <v>5</v>
      </c>
      <c r="X13" s="27">
        <v>31</v>
      </c>
      <c r="Y13" s="27">
        <v>23</v>
      </c>
      <c r="Z13" s="27">
        <v>8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27">
        <v>0</v>
      </c>
      <c r="AS13" s="27">
        <v>0</v>
      </c>
      <c r="AT13" s="27">
        <v>0</v>
      </c>
      <c r="AU13" s="27">
        <v>0</v>
      </c>
      <c r="AV13" s="27">
        <v>1</v>
      </c>
      <c r="AW13" s="27">
        <v>0</v>
      </c>
      <c r="AX13" s="76">
        <v>1</v>
      </c>
    </row>
    <row r="14" spans="1:50" s="42" customFormat="1" ht="18" customHeight="1" x14ac:dyDescent="0.15">
      <c r="A14" s="211"/>
      <c r="B14" s="73" t="s">
        <v>138</v>
      </c>
      <c r="C14" s="72">
        <v>65</v>
      </c>
      <c r="D14" s="72">
        <v>43</v>
      </c>
      <c r="E14" s="72">
        <v>22</v>
      </c>
      <c r="F14" s="27">
        <v>1</v>
      </c>
      <c r="G14" s="27">
        <v>0</v>
      </c>
      <c r="H14" s="27">
        <v>1</v>
      </c>
      <c r="I14" s="27">
        <v>1</v>
      </c>
      <c r="J14" s="27">
        <v>1</v>
      </c>
      <c r="K14" s="27">
        <v>0</v>
      </c>
      <c r="L14" s="27">
        <v>0</v>
      </c>
      <c r="M14" s="27">
        <v>0</v>
      </c>
      <c r="N14" s="27">
        <v>0</v>
      </c>
      <c r="O14" s="27">
        <v>2</v>
      </c>
      <c r="P14" s="27">
        <v>1</v>
      </c>
      <c r="Q14" s="27">
        <v>1</v>
      </c>
      <c r="R14" s="27">
        <v>16</v>
      </c>
      <c r="S14" s="27">
        <v>10</v>
      </c>
      <c r="T14" s="27">
        <v>6</v>
      </c>
      <c r="U14" s="27">
        <v>7</v>
      </c>
      <c r="V14" s="27">
        <v>2</v>
      </c>
      <c r="W14" s="27">
        <v>5</v>
      </c>
      <c r="X14" s="27">
        <v>38</v>
      </c>
      <c r="Y14" s="27">
        <v>29</v>
      </c>
      <c r="Z14" s="27">
        <v>9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76">
        <v>0</v>
      </c>
    </row>
    <row r="15" spans="1:50" s="42" customFormat="1" ht="18" customHeight="1" x14ac:dyDescent="0.15">
      <c r="A15" s="211"/>
      <c r="B15" s="73" t="s">
        <v>139</v>
      </c>
      <c r="C15" s="72">
        <v>62</v>
      </c>
      <c r="D15" s="72">
        <v>44</v>
      </c>
      <c r="E15" s="72">
        <v>18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2</v>
      </c>
      <c r="M15" s="27">
        <v>0</v>
      </c>
      <c r="N15" s="27">
        <v>2</v>
      </c>
      <c r="O15" s="27">
        <v>3</v>
      </c>
      <c r="P15" s="27">
        <v>3</v>
      </c>
      <c r="Q15" s="27">
        <v>0</v>
      </c>
      <c r="R15" s="27">
        <v>19</v>
      </c>
      <c r="S15" s="27">
        <v>13</v>
      </c>
      <c r="T15" s="27">
        <v>6</v>
      </c>
      <c r="U15" s="27">
        <v>6</v>
      </c>
      <c r="V15" s="27">
        <v>3</v>
      </c>
      <c r="W15" s="27">
        <v>3</v>
      </c>
      <c r="X15" s="27">
        <v>31</v>
      </c>
      <c r="Y15" s="27">
        <v>24</v>
      </c>
      <c r="Z15" s="27">
        <v>7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  <c r="AP15" s="27">
        <v>0</v>
      </c>
      <c r="AQ15" s="27">
        <v>0</v>
      </c>
      <c r="AR15" s="27">
        <v>0</v>
      </c>
      <c r="AS15" s="27">
        <v>1</v>
      </c>
      <c r="AT15" s="27">
        <v>1</v>
      </c>
      <c r="AU15" s="27">
        <v>0</v>
      </c>
      <c r="AV15" s="27">
        <v>0</v>
      </c>
      <c r="AW15" s="27">
        <v>0</v>
      </c>
      <c r="AX15" s="76">
        <v>0</v>
      </c>
    </row>
    <row r="16" spans="1:50" s="42" customFormat="1" ht="18" customHeight="1" x14ac:dyDescent="0.15">
      <c r="A16" s="211"/>
      <c r="B16" s="73" t="s">
        <v>140</v>
      </c>
      <c r="C16" s="72">
        <v>75</v>
      </c>
      <c r="D16" s="72">
        <v>59</v>
      </c>
      <c r="E16" s="72">
        <v>16</v>
      </c>
      <c r="F16" s="27">
        <v>2</v>
      </c>
      <c r="G16" s="27">
        <v>2</v>
      </c>
      <c r="H16" s="27">
        <v>0</v>
      </c>
      <c r="I16" s="27">
        <v>1</v>
      </c>
      <c r="J16" s="27">
        <v>0</v>
      </c>
      <c r="K16" s="27">
        <v>1</v>
      </c>
      <c r="L16" s="27">
        <v>3</v>
      </c>
      <c r="M16" s="27">
        <v>2</v>
      </c>
      <c r="N16" s="27">
        <v>1</v>
      </c>
      <c r="O16" s="27">
        <v>1</v>
      </c>
      <c r="P16" s="27">
        <v>1</v>
      </c>
      <c r="Q16" s="27">
        <v>0</v>
      </c>
      <c r="R16" s="27">
        <v>24</v>
      </c>
      <c r="S16" s="27">
        <v>20</v>
      </c>
      <c r="T16" s="27">
        <v>4</v>
      </c>
      <c r="U16" s="27">
        <v>4</v>
      </c>
      <c r="V16" s="27">
        <v>1</v>
      </c>
      <c r="W16" s="27">
        <v>3</v>
      </c>
      <c r="X16" s="27">
        <v>40</v>
      </c>
      <c r="Y16" s="27">
        <v>33</v>
      </c>
      <c r="Z16" s="27">
        <v>7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  <c r="AP16" s="27">
        <v>0</v>
      </c>
      <c r="AQ16" s="27">
        <v>0</v>
      </c>
      <c r="AR16" s="27">
        <v>0</v>
      </c>
      <c r="AS16" s="27">
        <v>0</v>
      </c>
      <c r="AT16" s="27">
        <v>0</v>
      </c>
      <c r="AU16" s="27">
        <v>0</v>
      </c>
      <c r="AV16" s="27">
        <v>0</v>
      </c>
      <c r="AW16" s="27">
        <v>0</v>
      </c>
      <c r="AX16" s="76">
        <v>0</v>
      </c>
    </row>
    <row r="17" spans="1:50" s="42" customFormat="1" ht="18" customHeight="1" x14ac:dyDescent="0.15">
      <c r="A17" s="211"/>
      <c r="B17" s="73" t="s">
        <v>141</v>
      </c>
      <c r="C17" s="72">
        <v>67</v>
      </c>
      <c r="D17" s="72">
        <v>45</v>
      </c>
      <c r="E17" s="72">
        <v>22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4</v>
      </c>
      <c r="M17" s="27">
        <v>0</v>
      </c>
      <c r="N17" s="27">
        <v>4</v>
      </c>
      <c r="O17" s="27">
        <v>0</v>
      </c>
      <c r="P17" s="27">
        <v>0</v>
      </c>
      <c r="Q17" s="27">
        <v>0</v>
      </c>
      <c r="R17" s="27">
        <v>28</v>
      </c>
      <c r="S17" s="27">
        <v>19</v>
      </c>
      <c r="T17" s="27">
        <v>9</v>
      </c>
      <c r="U17" s="27">
        <v>10</v>
      </c>
      <c r="V17" s="27">
        <v>6</v>
      </c>
      <c r="W17" s="27">
        <v>4</v>
      </c>
      <c r="X17" s="27">
        <v>25</v>
      </c>
      <c r="Y17" s="27">
        <v>20</v>
      </c>
      <c r="Z17" s="27">
        <v>5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76">
        <v>0</v>
      </c>
    </row>
    <row r="18" spans="1:50" s="42" customFormat="1" ht="18" customHeight="1" x14ac:dyDescent="0.15">
      <c r="A18" s="211"/>
      <c r="B18" s="73" t="s">
        <v>142</v>
      </c>
      <c r="C18" s="72">
        <v>51</v>
      </c>
      <c r="D18" s="72">
        <v>32</v>
      </c>
      <c r="E18" s="72">
        <v>19</v>
      </c>
      <c r="F18" s="27">
        <v>0</v>
      </c>
      <c r="G18" s="27">
        <v>0</v>
      </c>
      <c r="H18" s="27">
        <v>0</v>
      </c>
      <c r="I18" s="27">
        <v>3</v>
      </c>
      <c r="J18" s="27">
        <v>0</v>
      </c>
      <c r="K18" s="27">
        <v>3</v>
      </c>
      <c r="L18" s="27">
        <v>3</v>
      </c>
      <c r="M18" s="27">
        <v>1</v>
      </c>
      <c r="N18" s="27">
        <v>2</v>
      </c>
      <c r="O18" s="27">
        <v>1</v>
      </c>
      <c r="P18" s="27">
        <v>1</v>
      </c>
      <c r="Q18" s="27">
        <v>0</v>
      </c>
      <c r="R18" s="27">
        <v>22</v>
      </c>
      <c r="S18" s="27">
        <v>12</v>
      </c>
      <c r="T18" s="27">
        <v>10</v>
      </c>
      <c r="U18" s="27">
        <v>4</v>
      </c>
      <c r="V18" s="27">
        <v>4</v>
      </c>
      <c r="W18" s="27">
        <v>0</v>
      </c>
      <c r="X18" s="27">
        <v>17</v>
      </c>
      <c r="Y18" s="27">
        <v>13</v>
      </c>
      <c r="Z18" s="27">
        <v>4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1</v>
      </c>
      <c r="AN18" s="27">
        <v>1</v>
      </c>
      <c r="AO18" s="27">
        <v>0</v>
      </c>
      <c r="AP18" s="27">
        <v>0</v>
      </c>
      <c r="AQ18" s="27">
        <v>0</v>
      </c>
      <c r="AR18" s="27">
        <v>0</v>
      </c>
      <c r="AS18" s="27">
        <v>0</v>
      </c>
      <c r="AT18" s="27">
        <v>0</v>
      </c>
      <c r="AU18" s="27">
        <v>0</v>
      </c>
      <c r="AV18" s="27">
        <v>0</v>
      </c>
      <c r="AW18" s="27">
        <v>0</v>
      </c>
      <c r="AX18" s="76">
        <v>0</v>
      </c>
    </row>
    <row r="19" spans="1:50" s="156" customFormat="1" ht="18" customHeight="1" x14ac:dyDescent="0.15">
      <c r="A19" s="211"/>
      <c r="B19" s="73" t="s">
        <v>143</v>
      </c>
      <c r="C19" s="72">
        <v>59</v>
      </c>
      <c r="D19" s="72">
        <v>40</v>
      </c>
      <c r="E19" s="72">
        <v>19</v>
      </c>
      <c r="F19" s="27">
        <v>0</v>
      </c>
      <c r="G19" s="27">
        <v>0</v>
      </c>
      <c r="H19" s="27">
        <v>0</v>
      </c>
      <c r="I19" s="27">
        <v>1</v>
      </c>
      <c r="J19" s="27">
        <v>1</v>
      </c>
      <c r="K19" s="27">
        <v>0</v>
      </c>
      <c r="L19" s="27">
        <v>2</v>
      </c>
      <c r="M19" s="27">
        <v>0</v>
      </c>
      <c r="N19" s="27">
        <v>2</v>
      </c>
      <c r="O19" s="27">
        <v>0</v>
      </c>
      <c r="P19" s="27">
        <v>0</v>
      </c>
      <c r="Q19" s="27">
        <v>0</v>
      </c>
      <c r="R19" s="27">
        <v>26</v>
      </c>
      <c r="S19" s="27">
        <v>18</v>
      </c>
      <c r="T19" s="27">
        <v>8</v>
      </c>
      <c r="U19" s="27">
        <v>9</v>
      </c>
      <c r="V19" s="27">
        <v>4</v>
      </c>
      <c r="W19" s="27">
        <v>5</v>
      </c>
      <c r="X19" s="27">
        <v>20</v>
      </c>
      <c r="Y19" s="27">
        <v>16</v>
      </c>
      <c r="Z19" s="27">
        <v>4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1</v>
      </c>
      <c r="AH19" s="27">
        <v>1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76">
        <v>0</v>
      </c>
    </row>
    <row r="20" spans="1:50" s="42" customFormat="1" ht="18" customHeight="1" x14ac:dyDescent="0.15">
      <c r="A20" s="211"/>
      <c r="B20" s="73" t="s">
        <v>144</v>
      </c>
      <c r="C20" s="72">
        <v>69</v>
      </c>
      <c r="D20" s="72">
        <v>42</v>
      </c>
      <c r="E20" s="72">
        <v>27</v>
      </c>
      <c r="F20" s="27">
        <v>1</v>
      </c>
      <c r="G20" s="27">
        <v>0</v>
      </c>
      <c r="H20" s="27">
        <v>1</v>
      </c>
      <c r="I20" s="27">
        <v>2</v>
      </c>
      <c r="J20" s="27">
        <v>2</v>
      </c>
      <c r="K20" s="27">
        <v>0</v>
      </c>
      <c r="L20" s="27">
        <v>2</v>
      </c>
      <c r="M20" s="27">
        <v>0</v>
      </c>
      <c r="N20" s="27">
        <v>2</v>
      </c>
      <c r="O20" s="27">
        <v>0</v>
      </c>
      <c r="P20" s="27">
        <v>0</v>
      </c>
      <c r="Q20" s="27">
        <v>0</v>
      </c>
      <c r="R20" s="27">
        <v>28</v>
      </c>
      <c r="S20" s="27">
        <v>14</v>
      </c>
      <c r="T20" s="27">
        <v>14</v>
      </c>
      <c r="U20" s="27">
        <v>10</v>
      </c>
      <c r="V20" s="27">
        <v>4</v>
      </c>
      <c r="W20" s="27">
        <v>6</v>
      </c>
      <c r="X20" s="27">
        <v>25</v>
      </c>
      <c r="Y20" s="27">
        <v>21</v>
      </c>
      <c r="Z20" s="27">
        <v>4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1</v>
      </c>
      <c r="AW20" s="27">
        <v>1</v>
      </c>
      <c r="AX20" s="76">
        <v>0</v>
      </c>
    </row>
    <row r="21" spans="1:50" s="42" customFormat="1" ht="18" customHeight="1" x14ac:dyDescent="0.15">
      <c r="A21" s="211"/>
      <c r="B21" s="73" t="s">
        <v>145</v>
      </c>
      <c r="C21" s="72">
        <v>77</v>
      </c>
      <c r="D21" s="72">
        <v>56</v>
      </c>
      <c r="E21" s="72">
        <v>21</v>
      </c>
      <c r="F21" s="27">
        <v>3</v>
      </c>
      <c r="G21" s="27">
        <v>2</v>
      </c>
      <c r="H21" s="27">
        <v>1</v>
      </c>
      <c r="I21" s="27">
        <v>2</v>
      </c>
      <c r="J21" s="27">
        <v>0</v>
      </c>
      <c r="K21" s="27">
        <v>2</v>
      </c>
      <c r="L21" s="27">
        <v>3</v>
      </c>
      <c r="M21" s="27">
        <v>2</v>
      </c>
      <c r="N21" s="27">
        <v>1</v>
      </c>
      <c r="O21" s="27">
        <v>1</v>
      </c>
      <c r="P21" s="27">
        <v>1</v>
      </c>
      <c r="Q21" s="27">
        <v>0</v>
      </c>
      <c r="R21" s="27">
        <v>34</v>
      </c>
      <c r="S21" s="27">
        <v>24</v>
      </c>
      <c r="T21" s="27">
        <v>10</v>
      </c>
      <c r="U21" s="27">
        <v>6</v>
      </c>
      <c r="V21" s="27">
        <v>3</v>
      </c>
      <c r="W21" s="27">
        <v>3</v>
      </c>
      <c r="X21" s="27">
        <v>28</v>
      </c>
      <c r="Y21" s="27">
        <v>24</v>
      </c>
      <c r="Z21" s="27">
        <v>4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76">
        <v>0</v>
      </c>
    </row>
    <row r="22" spans="1:50" s="42" customFormat="1" ht="18" customHeight="1" x14ac:dyDescent="0.15">
      <c r="A22" s="211"/>
      <c r="B22" s="73" t="s">
        <v>146</v>
      </c>
      <c r="C22" s="72">
        <v>69</v>
      </c>
      <c r="D22" s="72">
        <v>46</v>
      </c>
      <c r="E22" s="72">
        <v>23</v>
      </c>
      <c r="F22" s="27">
        <v>2</v>
      </c>
      <c r="G22" s="27">
        <v>1</v>
      </c>
      <c r="H22" s="27">
        <v>1</v>
      </c>
      <c r="I22" s="27">
        <v>1</v>
      </c>
      <c r="J22" s="27">
        <v>0</v>
      </c>
      <c r="K22" s="27">
        <v>1</v>
      </c>
      <c r="L22" s="27">
        <v>1</v>
      </c>
      <c r="M22" s="27">
        <v>0</v>
      </c>
      <c r="N22" s="27">
        <v>1</v>
      </c>
      <c r="O22" s="27">
        <v>0</v>
      </c>
      <c r="P22" s="27">
        <v>0</v>
      </c>
      <c r="Q22" s="27">
        <v>0</v>
      </c>
      <c r="R22" s="27">
        <v>32</v>
      </c>
      <c r="S22" s="27">
        <v>20</v>
      </c>
      <c r="T22" s="27">
        <v>12</v>
      </c>
      <c r="U22" s="27">
        <v>6</v>
      </c>
      <c r="V22" s="27">
        <v>4</v>
      </c>
      <c r="W22" s="27">
        <v>2</v>
      </c>
      <c r="X22" s="27">
        <v>27</v>
      </c>
      <c r="Y22" s="27">
        <v>21</v>
      </c>
      <c r="Z22" s="27">
        <v>6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7">
        <v>0</v>
      </c>
      <c r="AV22" s="27">
        <v>0</v>
      </c>
      <c r="AW22" s="27">
        <v>0</v>
      </c>
      <c r="AX22" s="76">
        <v>0</v>
      </c>
    </row>
    <row r="23" spans="1:50" s="42" customFormat="1" ht="18" customHeight="1" x14ac:dyDescent="0.15">
      <c r="A23" s="211"/>
      <c r="B23" s="73" t="s">
        <v>147</v>
      </c>
      <c r="C23" s="72">
        <v>62</v>
      </c>
      <c r="D23" s="72">
        <v>43</v>
      </c>
      <c r="E23" s="72">
        <v>19</v>
      </c>
      <c r="F23" s="27">
        <v>5</v>
      </c>
      <c r="G23" s="27">
        <v>5</v>
      </c>
      <c r="H23" s="27">
        <v>0</v>
      </c>
      <c r="I23" s="27">
        <v>2</v>
      </c>
      <c r="J23" s="27">
        <v>1</v>
      </c>
      <c r="K23" s="27">
        <v>1</v>
      </c>
      <c r="L23" s="27">
        <v>1</v>
      </c>
      <c r="M23" s="27">
        <v>1</v>
      </c>
      <c r="N23" s="27">
        <v>0</v>
      </c>
      <c r="O23" s="27">
        <v>0</v>
      </c>
      <c r="P23" s="27">
        <v>0</v>
      </c>
      <c r="Q23" s="27">
        <v>0</v>
      </c>
      <c r="R23" s="27">
        <v>33</v>
      </c>
      <c r="S23" s="27">
        <v>20</v>
      </c>
      <c r="T23" s="27">
        <v>13</v>
      </c>
      <c r="U23" s="27">
        <v>3</v>
      </c>
      <c r="V23" s="27">
        <v>3</v>
      </c>
      <c r="W23" s="27">
        <v>0</v>
      </c>
      <c r="X23" s="27">
        <v>16</v>
      </c>
      <c r="Y23" s="27">
        <v>12</v>
      </c>
      <c r="Z23" s="27">
        <v>4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1</v>
      </c>
      <c r="AH23" s="27">
        <v>1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1</v>
      </c>
      <c r="AT23" s="27">
        <v>0</v>
      </c>
      <c r="AU23" s="27">
        <v>1</v>
      </c>
      <c r="AV23" s="27">
        <v>0</v>
      </c>
      <c r="AW23" s="27">
        <v>0</v>
      </c>
      <c r="AX23" s="76">
        <v>0</v>
      </c>
    </row>
    <row r="24" spans="1:50" s="42" customFormat="1" ht="18" customHeight="1" x14ac:dyDescent="0.15">
      <c r="A24" s="211"/>
      <c r="B24" s="73" t="s">
        <v>148</v>
      </c>
      <c r="C24" s="72">
        <v>55</v>
      </c>
      <c r="D24" s="72">
        <v>36</v>
      </c>
      <c r="E24" s="72">
        <v>19</v>
      </c>
      <c r="F24" s="27">
        <v>3</v>
      </c>
      <c r="G24" s="27">
        <v>0</v>
      </c>
      <c r="H24" s="27">
        <v>3</v>
      </c>
      <c r="I24" s="27">
        <v>2</v>
      </c>
      <c r="J24" s="27">
        <v>0</v>
      </c>
      <c r="K24" s="27">
        <v>2</v>
      </c>
      <c r="L24" s="27">
        <v>1</v>
      </c>
      <c r="M24" s="27">
        <v>0</v>
      </c>
      <c r="N24" s="27">
        <v>1</v>
      </c>
      <c r="O24" s="27">
        <v>0</v>
      </c>
      <c r="P24" s="27">
        <v>0</v>
      </c>
      <c r="Q24" s="27">
        <v>0</v>
      </c>
      <c r="R24" s="27">
        <v>32</v>
      </c>
      <c r="S24" s="27">
        <v>24</v>
      </c>
      <c r="T24" s="27">
        <v>8</v>
      </c>
      <c r="U24" s="27">
        <v>7</v>
      </c>
      <c r="V24" s="27">
        <v>4</v>
      </c>
      <c r="W24" s="27">
        <v>3</v>
      </c>
      <c r="X24" s="27">
        <v>10</v>
      </c>
      <c r="Y24" s="27">
        <v>8</v>
      </c>
      <c r="Z24" s="27">
        <v>2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76">
        <v>0</v>
      </c>
    </row>
    <row r="25" spans="1:50" s="42" customFormat="1" ht="18" customHeight="1" x14ac:dyDescent="0.15">
      <c r="A25" s="211"/>
      <c r="B25" s="73" t="s">
        <v>149</v>
      </c>
      <c r="C25" s="72">
        <v>51</v>
      </c>
      <c r="D25" s="72">
        <v>37</v>
      </c>
      <c r="E25" s="72">
        <v>14</v>
      </c>
      <c r="F25" s="27">
        <v>2</v>
      </c>
      <c r="G25" s="27">
        <v>1</v>
      </c>
      <c r="H25" s="27">
        <v>1</v>
      </c>
      <c r="I25" s="27">
        <v>1</v>
      </c>
      <c r="J25" s="27">
        <v>1</v>
      </c>
      <c r="K25" s="27">
        <v>0</v>
      </c>
      <c r="L25" s="27">
        <v>1</v>
      </c>
      <c r="M25" s="27">
        <v>1</v>
      </c>
      <c r="N25" s="27">
        <v>0</v>
      </c>
      <c r="O25" s="27">
        <v>0</v>
      </c>
      <c r="P25" s="27">
        <v>0</v>
      </c>
      <c r="Q25" s="27">
        <v>0</v>
      </c>
      <c r="R25" s="27">
        <v>33</v>
      </c>
      <c r="S25" s="27">
        <v>23</v>
      </c>
      <c r="T25" s="27">
        <v>10</v>
      </c>
      <c r="U25" s="27">
        <v>4</v>
      </c>
      <c r="V25" s="27">
        <v>2</v>
      </c>
      <c r="W25" s="27">
        <v>2</v>
      </c>
      <c r="X25" s="27">
        <v>9</v>
      </c>
      <c r="Y25" s="27">
        <v>8</v>
      </c>
      <c r="Z25" s="27">
        <v>1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1</v>
      </c>
      <c r="AN25" s="27">
        <v>1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76">
        <v>0</v>
      </c>
    </row>
    <row r="26" spans="1:50" s="42" customFormat="1" ht="18" customHeight="1" x14ac:dyDescent="0.15">
      <c r="A26" s="211"/>
      <c r="B26" s="73" t="s">
        <v>150</v>
      </c>
      <c r="C26" s="72">
        <v>57</v>
      </c>
      <c r="D26" s="72">
        <v>34</v>
      </c>
      <c r="E26" s="72">
        <v>23</v>
      </c>
      <c r="F26" s="27">
        <v>7</v>
      </c>
      <c r="G26" s="27">
        <v>3</v>
      </c>
      <c r="H26" s="27">
        <v>4</v>
      </c>
      <c r="I26" s="27">
        <v>2</v>
      </c>
      <c r="J26" s="27">
        <v>2</v>
      </c>
      <c r="K26" s="27">
        <v>0</v>
      </c>
      <c r="L26" s="27">
        <v>2</v>
      </c>
      <c r="M26" s="27">
        <v>0</v>
      </c>
      <c r="N26" s="27">
        <v>2</v>
      </c>
      <c r="O26" s="27">
        <v>0</v>
      </c>
      <c r="P26" s="27">
        <v>0</v>
      </c>
      <c r="Q26" s="27">
        <v>0</v>
      </c>
      <c r="R26" s="27">
        <v>30</v>
      </c>
      <c r="S26" s="27">
        <v>19</v>
      </c>
      <c r="T26" s="27">
        <v>11</v>
      </c>
      <c r="U26" s="27">
        <v>6</v>
      </c>
      <c r="V26" s="27">
        <v>3</v>
      </c>
      <c r="W26" s="27">
        <v>3</v>
      </c>
      <c r="X26" s="27">
        <v>8</v>
      </c>
      <c r="Y26" s="27">
        <v>7</v>
      </c>
      <c r="Z26" s="27">
        <v>1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1</v>
      </c>
      <c r="AH26" s="27">
        <v>0</v>
      </c>
      <c r="AI26" s="27">
        <v>1</v>
      </c>
      <c r="AJ26" s="27">
        <v>0</v>
      </c>
      <c r="AK26" s="27">
        <v>0</v>
      </c>
      <c r="AL26" s="27">
        <v>0</v>
      </c>
      <c r="AM26" s="27">
        <v>1</v>
      </c>
      <c r="AN26" s="27">
        <v>0</v>
      </c>
      <c r="AO26" s="27">
        <v>1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76">
        <v>0</v>
      </c>
    </row>
    <row r="27" spans="1:50" s="42" customFormat="1" ht="18" customHeight="1" x14ac:dyDescent="0.15">
      <c r="A27" s="211"/>
      <c r="B27" s="73" t="s">
        <v>151</v>
      </c>
      <c r="C27" s="72">
        <v>53</v>
      </c>
      <c r="D27" s="72">
        <v>31</v>
      </c>
      <c r="E27" s="72">
        <v>22</v>
      </c>
      <c r="F27" s="27">
        <v>7</v>
      </c>
      <c r="G27" s="27">
        <v>3</v>
      </c>
      <c r="H27" s="27">
        <v>4</v>
      </c>
      <c r="I27" s="27">
        <v>4</v>
      </c>
      <c r="J27" s="27">
        <v>1</v>
      </c>
      <c r="K27" s="27">
        <v>3</v>
      </c>
      <c r="L27" s="27">
        <v>3</v>
      </c>
      <c r="M27" s="27">
        <v>2</v>
      </c>
      <c r="N27" s="27">
        <v>1</v>
      </c>
      <c r="O27" s="27">
        <v>0</v>
      </c>
      <c r="P27" s="27">
        <v>0</v>
      </c>
      <c r="Q27" s="27">
        <v>0</v>
      </c>
      <c r="R27" s="27">
        <v>28</v>
      </c>
      <c r="S27" s="27">
        <v>17</v>
      </c>
      <c r="T27" s="27">
        <v>11</v>
      </c>
      <c r="U27" s="27">
        <v>3</v>
      </c>
      <c r="V27" s="27">
        <v>1</v>
      </c>
      <c r="W27" s="27">
        <v>2</v>
      </c>
      <c r="X27" s="27">
        <v>6</v>
      </c>
      <c r="Y27" s="27">
        <v>5</v>
      </c>
      <c r="Z27" s="27">
        <v>1</v>
      </c>
      <c r="AA27" s="27">
        <v>0</v>
      </c>
      <c r="AB27" s="27">
        <v>0</v>
      </c>
      <c r="AC27" s="27">
        <v>0</v>
      </c>
      <c r="AD27" s="27">
        <v>1</v>
      </c>
      <c r="AE27" s="27">
        <v>1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0</v>
      </c>
      <c r="AM27" s="27">
        <v>1</v>
      </c>
      <c r="AN27" s="27">
        <v>1</v>
      </c>
      <c r="AO27" s="27">
        <v>0</v>
      </c>
      <c r="AP27" s="27">
        <v>0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0</v>
      </c>
      <c r="AW27" s="27">
        <v>0</v>
      </c>
      <c r="AX27" s="76">
        <v>0</v>
      </c>
    </row>
    <row r="28" spans="1:50" s="42" customFormat="1" ht="18" customHeight="1" x14ac:dyDescent="0.15">
      <c r="A28" s="211"/>
      <c r="B28" s="73" t="s">
        <v>152</v>
      </c>
      <c r="C28" s="72">
        <v>77</v>
      </c>
      <c r="D28" s="72">
        <v>53</v>
      </c>
      <c r="E28" s="72">
        <v>24</v>
      </c>
      <c r="F28" s="27">
        <v>5</v>
      </c>
      <c r="G28" s="27">
        <v>5</v>
      </c>
      <c r="H28" s="27">
        <v>0</v>
      </c>
      <c r="I28" s="27">
        <v>1</v>
      </c>
      <c r="J28" s="27">
        <v>1</v>
      </c>
      <c r="K28" s="27">
        <v>0</v>
      </c>
      <c r="L28" s="27">
        <v>4</v>
      </c>
      <c r="M28" s="27">
        <v>1</v>
      </c>
      <c r="N28" s="27">
        <v>3</v>
      </c>
      <c r="O28" s="27">
        <v>1</v>
      </c>
      <c r="P28" s="27">
        <v>1</v>
      </c>
      <c r="Q28" s="27">
        <v>0</v>
      </c>
      <c r="R28" s="27">
        <v>44</v>
      </c>
      <c r="S28" s="27">
        <v>26</v>
      </c>
      <c r="T28" s="27">
        <v>18</v>
      </c>
      <c r="U28" s="27">
        <v>8</v>
      </c>
      <c r="V28" s="27">
        <v>6</v>
      </c>
      <c r="W28" s="27">
        <v>2</v>
      </c>
      <c r="X28" s="27">
        <v>12</v>
      </c>
      <c r="Y28" s="27">
        <v>12</v>
      </c>
      <c r="Z28" s="27">
        <v>0</v>
      </c>
      <c r="AA28" s="27">
        <v>1</v>
      </c>
      <c r="AB28" s="27">
        <v>1</v>
      </c>
      <c r="AC28" s="27">
        <v>0</v>
      </c>
      <c r="AD28" s="27">
        <v>1</v>
      </c>
      <c r="AE28" s="27">
        <v>0</v>
      </c>
      <c r="AF28" s="27">
        <v>1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</v>
      </c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27">
        <v>0</v>
      </c>
      <c r="AX28" s="76">
        <v>0</v>
      </c>
    </row>
    <row r="29" spans="1:50" s="42" customFormat="1" ht="18" customHeight="1" x14ac:dyDescent="0.15">
      <c r="A29" s="211"/>
      <c r="B29" s="73" t="s">
        <v>153</v>
      </c>
      <c r="C29" s="72">
        <v>73</v>
      </c>
      <c r="D29" s="72">
        <v>40</v>
      </c>
      <c r="E29" s="72">
        <v>33</v>
      </c>
      <c r="F29" s="27">
        <v>6</v>
      </c>
      <c r="G29" s="27">
        <v>2</v>
      </c>
      <c r="H29" s="27">
        <v>4</v>
      </c>
      <c r="I29" s="27">
        <v>2</v>
      </c>
      <c r="J29" s="27">
        <v>2</v>
      </c>
      <c r="K29" s="27">
        <v>0</v>
      </c>
      <c r="L29" s="27">
        <v>3</v>
      </c>
      <c r="M29" s="27">
        <v>0</v>
      </c>
      <c r="N29" s="27">
        <v>3</v>
      </c>
      <c r="O29" s="27">
        <v>1</v>
      </c>
      <c r="P29" s="27">
        <v>1</v>
      </c>
      <c r="Q29" s="27">
        <v>0</v>
      </c>
      <c r="R29" s="27">
        <v>41</v>
      </c>
      <c r="S29" s="27">
        <v>21</v>
      </c>
      <c r="T29" s="27">
        <v>20</v>
      </c>
      <c r="U29" s="27">
        <v>6</v>
      </c>
      <c r="V29" s="27">
        <v>2</v>
      </c>
      <c r="W29" s="27">
        <v>4</v>
      </c>
      <c r="X29" s="27">
        <v>6</v>
      </c>
      <c r="Y29" s="27">
        <v>6</v>
      </c>
      <c r="Z29" s="27">
        <v>0</v>
      </c>
      <c r="AA29" s="27">
        <v>2</v>
      </c>
      <c r="AB29" s="27">
        <v>1</v>
      </c>
      <c r="AC29" s="27">
        <v>1</v>
      </c>
      <c r="AD29" s="27">
        <v>2</v>
      </c>
      <c r="AE29" s="27">
        <v>2</v>
      </c>
      <c r="AF29" s="27">
        <v>0</v>
      </c>
      <c r="AG29" s="27">
        <v>2</v>
      </c>
      <c r="AH29" s="27">
        <v>2</v>
      </c>
      <c r="AI29" s="27">
        <v>0</v>
      </c>
      <c r="AJ29" s="27">
        <v>0</v>
      </c>
      <c r="AK29" s="27">
        <v>0</v>
      </c>
      <c r="AL29" s="27">
        <v>0</v>
      </c>
      <c r="AM29" s="27">
        <v>2</v>
      </c>
      <c r="AN29" s="27">
        <v>1</v>
      </c>
      <c r="AO29" s="27">
        <v>1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76">
        <v>0</v>
      </c>
    </row>
    <row r="30" spans="1:50" s="42" customFormat="1" ht="18" customHeight="1" x14ac:dyDescent="0.15">
      <c r="A30" s="211"/>
      <c r="B30" s="73" t="s">
        <v>154</v>
      </c>
      <c r="C30" s="72">
        <v>73</v>
      </c>
      <c r="D30" s="72">
        <v>46</v>
      </c>
      <c r="E30" s="72">
        <v>27</v>
      </c>
      <c r="F30" s="27">
        <v>3</v>
      </c>
      <c r="G30" s="27">
        <v>1</v>
      </c>
      <c r="H30" s="27">
        <v>2</v>
      </c>
      <c r="I30" s="27">
        <v>5</v>
      </c>
      <c r="J30" s="27">
        <v>3</v>
      </c>
      <c r="K30" s="27">
        <v>2</v>
      </c>
      <c r="L30" s="27">
        <v>7</v>
      </c>
      <c r="M30" s="27">
        <v>3</v>
      </c>
      <c r="N30" s="27">
        <v>4</v>
      </c>
      <c r="O30" s="27">
        <v>0</v>
      </c>
      <c r="P30" s="27">
        <v>0</v>
      </c>
      <c r="Q30" s="27">
        <v>0</v>
      </c>
      <c r="R30" s="27">
        <v>40</v>
      </c>
      <c r="S30" s="27">
        <v>29</v>
      </c>
      <c r="T30" s="27">
        <v>11</v>
      </c>
      <c r="U30" s="27">
        <v>5</v>
      </c>
      <c r="V30" s="27">
        <v>2</v>
      </c>
      <c r="W30" s="27">
        <v>3</v>
      </c>
      <c r="X30" s="27">
        <v>7</v>
      </c>
      <c r="Y30" s="27">
        <v>6</v>
      </c>
      <c r="Z30" s="27">
        <v>1</v>
      </c>
      <c r="AA30" s="27">
        <v>1</v>
      </c>
      <c r="AB30" s="27">
        <v>1</v>
      </c>
      <c r="AC30" s="27">
        <v>0</v>
      </c>
      <c r="AD30" s="27">
        <v>0</v>
      </c>
      <c r="AE30" s="27">
        <v>0</v>
      </c>
      <c r="AF30" s="27">
        <v>0</v>
      </c>
      <c r="AG30" s="27">
        <v>2</v>
      </c>
      <c r="AH30" s="27">
        <v>1</v>
      </c>
      <c r="AI30" s="27">
        <v>1</v>
      </c>
      <c r="AJ30" s="27">
        <v>0</v>
      </c>
      <c r="AK30" s="27">
        <v>0</v>
      </c>
      <c r="AL30" s="27">
        <v>0</v>
      </c>
      <c r="AM30" s="27">
        <v>3</v>
      </c>
      <c r="AN30" s="27">
        <v>0</v>
      </c>
      <c r="AO30" s="27">
        <v>3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27">
        <v>0</v>
      </c>
      <c r="AX30" s="76">
        <v>0</v>
      </c>
    </row>
    <row r="31" spans="1:50" s="42" customFormat="1" ht="18" customHeight="1" x14ac:dyDescent="0.15">
      <c r="A31" s="211"/>
      <c r="B31" s="73" t="s">
        <v>155</v>
      </c>
      <c r="C31" s="72">
        <v>93</v>
      </c>
      <c r="D31" s="72">
        <v>60</v>
      </c>
      <c r="E31" s="72">
        <v>33</v>
      </c>
      <c r="F31" s="27">
        <v>12</v>
      </c>
      <c r="G31" s="27">
        <v>6</v>
      </c>
      <c r="H31" s="27">
        <v>6</v>
      </c>
      <c r="I31" s="27">
        <v>6</v>
      </c>
      <c r="J31" s="27">
        <v>4</v>
      </c>
      <c r="K31" s="27">
        <v>2</v>
      </c>
      <c r="L31" s="27">
        <v>6</v>
      </c>
      <c r="M31" s="27">
        <v>4</v>
      </c>
      <c r="N31" s="27">
        <v>2</v>
      </c>
      <c r="O31" s="27">
        <v>0</v>
      </c>
      <c r="P31" s="27">
        <v>0</v>
      </c>
      <c r="Q31" s="27">
        <v>0</v>
      </c>
      <c r="R31" s="27">
        <v>42</v>
      </c>
      <c r="S31" s="27">
        <v>27</v>
      </c>
      <c r="T31" s="27">
        <v>15</v>
      </c>
      <c r="U31" s="27">
        <v>8</v>
      </c>
      <c r="V31" s="27">
        <v>5</v>
      </c>
      <c r="W31" s="27">
        <v>3</v>
      </c>
      <c r="X31" s="27">
        <v>13</v>
      </c>
      <c r="Y31" s="27">
        <v>12</v>
      </c>
      <c r="Z31" s="27">
        <v>1</v>
      </c>
      <c r="AA31" s="27">
        <v>4</v>
      </c>
      <c r="AB31" s="27">
        <v>2</v>
      </c>
      <c r="AC31" s="27">
        <v>2</v>
      </c>
      <c r="AD31" s="27">
        <v>1</v>
      </c>
      <c r="AE31" s="27">
        <v>0</v>
      </c>
      <c r="AF31" s="27">
        <v>1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>
        <v>1</v>
      </c>
      <c r="AN31" s="27">
        <v>0</v>
      </c>
      <c r="AO31" s="27">
        <v>1</v>
      </c>
      <c r="AP31" s="27">
        <v>0</v>
      </c>
      <c r="AQ31" s="27">
        <v>0</v>
      </c>
      <c r="AR31" s="27">
        <v>0</v>
      </c>
      <c r="AS31" s="27">
        <v>0</v>
      </c>
      <c r="AT31" s="27">
        <v>0</v>
      </c>
      <c r="AU31" s="27">
        <v>0</v>
      </c>
      <c r="AV31" s="27">
        <v>0</v>
      </c>
      <c r="AW31" s="27">
        <v>0</v>
      </c>
      <c r="AX31" s="76">
        <v>0</v>
      </c>
    </row>
    <row r="32" spans="1:50" s="42" customFormat="1" ht="18" customHeight="1" x14ac:dyDescent="0.15">
      <c r="A32" s="211"/>
      <c r="B32" s="73" t="s">
        <v>156</v>
      </c>
      <c r="C32" s="72">
        <v>94</v>
      </c>
      <c r="D32" s="72">
        <v>57</v>
      </c>
      <c r="E32" s="72">
        <v>37</v>
      </c>
      <c r="F32" s="27">
        <v>10</v>
      </c>
      <c r="G32" s="27">
        <v>3</v>
      </c>
      <c r="H32" s="27">
        <v>7</v>
      </c>
      <c r="I32" s="27">
        <v>4</v>
      </c>
      <c r="J32" s="27">
        <v>3</v>
      </c>
      <c r="K32" s="27">
        <v>1</v>
      </c>
      <c r="L32" s="27">
        <v>6</v>
      </c>
      <c r="M32" s="27">
        <v>3</v>
      </c>
      <c r="N32" s="27">
        <v>3</v>
      </c>
      <c r="O32" s="27">
        <v>0</v>
      </c>
      <c r="P32" s="27">
        <v>0</v>
      </c>
      <c r="Q32" s="27">
        <v>0</v>
      </c>
      <c r="R32" s="27">
        <v>42</v>
      </c>
      <c r="S32" s="27">
        <v>30</v>
      </c>
      <c r="T32" s="27">
        <v>12</v>
      </c>
      <c r="U32" s="27">
        <v>7</v>
      </c>
      <c r="V32" s="27">
        <v>3</v>
      </c>
      <c r="W32" s="27">
        <v>4</v>
      </c>
      <c r="X32" s="27">
        <v>13</v>
      </c>
      <c r="Y32" s="27">
        <v>10</v>
      </c>
      <c r="Z32" s="27">
        <v>3</v>
      </c>
      <c r="AA32" s="27">
        <v>4</v>
      </c>
      <c r="AB32" s="27">
        <v>1</v>
      </c>
      <c r="AC32" s="27">
        <v>3</v>
      </c>
      <c r="AD32" s="27">
        <v>1</v>
      </c>
      <c r="AE32" s="27">
        <v>1</v>
      </c>
      <c r="AF32" s="27">
        <v>0</v>
      </c>
      <c r="AG32" s="27">
        <v>4</v>
      </c>
      <c r="AH32" s="27">
        <v>1</v>
      </c>
      <c r="AI32" s="27">
        <v>3</v>
      </c>
      <c r="AJ32" s="27">
        <v>1</v>
      </c>
      <c r="AK32" s="27">
        <v>1</v>
      </c>
      <c r="AL32" s="27">
        <v>0</v>
      </c>
      <c r="AM32" s="27">
        <v>1</v>
      </c>
      <c r="AN32" s="27">
        <v>1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1</v>
      </c>
      <c r="AW32" s="27">
        <v>0</v>
      </c>
      <c r="AX32" s="76">
        <v>1</v>
      </c>
    </row>
    <row r="33" spans="1:50" s="42" customFormat="1" ht="18" customHeight="1" x14ac:dyDescent="0.15">
      <c r="A33" s="211"/>
      <c r="B33" s="73" t="s">
        <v>157</v>
      </c>
      <c r="C33" s="72">
        <v>85</v>
      </c>
      <c r="D33" s="72">
        <v>59</v>
      </c>
      <c r="E33" s="72">
        <v>26</v>
      </c>
      <c r="F33" s="27">
        <v>4</v>
      </c>
      <c r="G33" s="27">
        <v>1</v>
      </c>
      <c r="H33" s="27">
        <v>3</v>
      </c>
      <c r="I33" s="27">
        <v>4</v>
      </c>
      <c r="J33" s="27">
        <v>3</v>
      </c>
      <c r="K33" s="27">
        <v>1</v>
      </c>
      <c r="L33" s="27">
        <v>6</v>
      </c>
      <c r="M33" s="27">
        <v>4</v>
      </c>
      <c r="N33" s="27">
        <v>2</v>
      </c>
      <c r="O33" s="27">
        <v>0</v>
      </c>
      <c r="P33" s="27">
        <v>0</v>
      </c>
      <c r="Q33" s="27">
        <v>0</v>
      </c>
      <c r="R33" s="27">
        <v>43</v>
      </c>
      <c r="S33" s="27">
        <v>29</v>
      </c>
      <c r="T33" s="27">
        <v>14</v>
      </c>
      <c r="U33" s="27">
        <v>9</v>
      </c>
      <c r="V33" s="27">
        <v>7</v>
      </c>
      <c r="W33" s="27">
        <v>2</v>
      </c>
      <c r="X33" s="27">
        <v>14</v>
      </c>
      <c r="Y33" s="27">
        <v>13</v>
      </c>
      <c r="Z33" s="27">
        <v>1</v>
      </c>
      <c r="AA33" s="27">
        <v>2</v>
      </c>
      <c r="AB33" s="27">
        <v>1</v>
      </c>
      <c r="AC33" s="27">
        <v>1</v>
      </c>
      <c r="AD33" s="27">
        <v>1</v>
      </c>
      <c r="AE33" s="27">
        <v>0</v>
      </c>
      <c r="AF33" s="27">
        <v>1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>
        <v>0</v>
      </c>
      <c r="AM33" s="27">
        <v>1</v>
      </c>
      <c r="AN33" s="27">
        <v>0</v>
      </c>
      <c r="AO33" s="27">
        <v>1</v>
      </c>
      <c r="AP33" s="27">
        <v>0</v>
      </c>
      <c r="AQ33" s="27">
        <v>0</v>
      </c>
      <c r="AR33" s="27">
        <v>0</v>
      </c>
      <c r="AS33" s="27">
        <v>0</v>
      </c>
      <c r="AT33" s="27">
        <v>0</v>
      </c>
      <c r="AU33" s="27">
        <v>0</v>
      </c>
      <c r="AV33" s="27">
        <v>1</v>
      </c>
      <c r="AW33" s="27">
        <v>1</v>
      </c>
      <c r="AX33" s="76">
        <v>0</v>
      </c>
    </row>
    <row r="34" spans="1:50" s="42" customFormat="1" ht="18" customHeight="1" x14ac:dyDescent="0.15">
      <c r="A34" s="211"/>
      <c r="B34" s="73" t="s">
        <v>158</v>
      </c>
      <c r="C34" s="72">
        <v>99</v>
      </c>
      <c r="D34" s="72">
        <v>54</v>
      </c>
      <c r="E34" s="72">
        <v>45</v>
      </c>
      <c r="F34" s="27">
        <v>13</v>
      </c>
      <c r="G34" s="27">
        <v>5</v>
      </c>
      <c r="H34" s="27">
        <v>8</v>
      </c>
      <c r="I34" s="27">
        <v>9</v>
      </c>
      <c r="J34" s="27">
        <v>6</v>
      </c>
      <c r="K34" s="27">
        <v>3</v>
      </c>
      <c r="L34" s="27">
        <v>5</v>
      </c>
      <c r="M34" s="27">
        <v>2</v>
      </c>
      <c r="N34" s="27">
        <v>3</v>
      </c>
      <c r="O34" s="27">
        <v>2</v>
      </c>
      <c r="P34" s="27">
        <v>2</v>
      </c>
      <c r="Q34" s="27">
        <v>0</v>
      </c>
      <c r="R34" s="27">
        <v>48</v>
      </c>
      <c r="S34" s="27">
        <v>27</v>
      </c>
      <c r="T34" s="27">
        <v>21</v>
      </c>
      <c r="U34" s="27">
        <v>4</v>
      </c>
      <c r="V34" s="27">
        <v>2</v>
      </c>
      <c r="W34" s="27">
        <v>2</v>
      </c>
      <c r="X34" s="27">
        <v>8</v>
      </c>
      <c r="Y34" s="27">
        <v>6</v>
      </c>
      <c r="Z34" s="27">
        <v>2</v>
      </c>
      <c r="AA34" s="27">
        <v>8</v>
      </c>
      <c r="AB34" s="27">
        <v>3</v>
      </c>
      <c r="AC34" s="27">
        <v>5</v>
      </c>
      <c r="AD34" s="27">
        <v>2</v>
      </c>
      <c r="AE34" s="27">
        <v>1</v>
      </c>
      <c r="AF34" s="27">
        <v>1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7">
        <v>0</v>
      </c>
      <c r="AX34" s="76">
        <v>0</v>
      </c>
    </row>
    <row r="35" spans="1:50" s="42" customFormat="1" ht="18" customHeight="1" x14ac:dyDescent="0.15">
      <c r="A35" s="211"/>
      <c r="B35" s="73" t="s">
        <v>159</v>
      </c>
      <c r="C35" s="72">
        <v>98</v>
      </c>
      <c r="D35" s="72">
        <v>56</v>
      </c>
      <c r="E35" s="72">
        <v>42</v>
      </c>
      <c r="F35" s="27">
        <v>11</v>
      </c>
      <c r="G35" s="27">
        <v>4</v>
      </c>
      <c r="H35" s="27">
        <v>7</v>
      </c>
      <c r="I35" s="27">
        <v>14</v>
      </c>
      <c r="J35" s="27">
        <v>10</v>
      </c>
      <c r="K35" s="27">
        <v>4</v>
      </c>
      <c r="L35" s="27">
        <v>7</v>
      </c>
      <c r="M35" s="27">
        <v>5</v>
      </c>
      <c r="N35" s="27">
        <v>2</v>
      </c>
      <c r="O35" s="27">
        <v>1</v>
      </c>
      <c r="P35" s="27">
        <v>1</v>
      </c>
      <c r="Q35" s="27">
        <v>0</v>
      </c>
      <c r="R35" s="27">
        <v>42</v>
      </c>
      <c r="S35" s="27">
        <v>21</v>
      </c>
      <c r="T35" s="27">
        <v>21</v>
      </c>
      <c r="U35" s="27">
        <v>6</v>
      </c>
      <c r="V35" s="27">
        <v>2</v>
      </c>
      <c r="W35" s="27">
        <v>4</v>
      </c>
      <c r="X35" s="27">
        <v>11</v>
      </c>
      <c r="Y35" s="27">
        <v>10</v>
      </c>
      <c r="Z35" s="27">
        <v>1</v>
      </c>
      <c r="AA35" s="27">
        <v>5</v>
      </c>
      <c r="AB35" s="27">
        <v>3</v>
      </c>
      <c r="AC35" s="27">
        <v>2</v>
      </c>
      <c r="AD35" s="27">
        <v>0</v>
      </c>
      <c r="AE35" s="27">
        <v>0</v>
      </c>
      <c r="AF35" s="27">
        <v>0</v>
      </c>
      <c r="AG35" s="27">
        <v>1</v>
      </c>
      <c r="AH35" s="27">
        <v>0</v>
      </c>
      <c r="AI35" s="27">
        <v>1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0</v>
      </c>
      <c r="AW35" s="27">
        <v>0</v>
      </c>
      <c r="AX35" s="76">
        <v>0</v>
      </c>
    </row>
    <row r="36" spans="1:50" s="42" customFormat="1" ht="18" customHeight="1" x14ac:dyDescent="0.15">
      <c r="A36" s="211"/>
      <c r="B36" s="73" t="s">
        <v>160</v>
      </c>
      <c r="C36" s="72">
        <v>113</v>
      </c>
      <c r="D36" s="72">
        <v>68</v>
      </c>
      <c r="E36" s="72">
        <v>45</v>
      </c>
      <c r="F36" s="27">
        <v>14</v>
      </c>
      <c r="G36" s="27">
        <v>5</v>
      </c>
      <c r="H36" s="27">
        <v>9</v>
      </c>
      <c r="I36" s="27">
        <v>11</v>
      </c>
      <c r="J36" s="27">
        <v>7</v>
      </c>
      <c r="K36" s="27">
        <v>4</v>
      </c>
      <c r="L36" s="27">
        <v>7</v>
      </c>
      <c r="M36" s="27">
        <v>4</v>
      </c>
      <c r="N36" s="27">
        <v>3</v>
      </c>
      <c r="O36" s="27">
        <v>0</v>
      </c>
      <c r="P36" s="27">
        <v>0</v>
      </c>
      <c r="Q36" s="27">
        <v>0</v>
      </c>
      <c r="R36" s="27">
        <v>52</v>
      </c>
      <c r="S36" s="27">
        <v>33</v>
      </c>
      <c r="T36" s="27">
        <v>19</v>
      </c>
      <c r="U36" s="27">
        <v>7</v>
      </c>
      <c r="V36" s="27">
        <v>5</v>
      </c>
      <c r="W36" s="27">
        <v>2</v>
      </c>
      <c r="X36" s="27">
        <v>11</v>
      </c>
      <c r="Y36" s="27">
        <v>9</v>
      </c>
      <c r="Z36" s="27">
        <v>2</v>
      </c>
      <c r="AA36" s="27">
        <v>6</v>
      </c>
      <c r="AB36" s="27">
        <v>3</v>
      </c>
      <c r="AC36" s="27">
        <v>3</v>
      </c>
      <c r="AD36" s="27">
        <v>3</v>
      </c>
      <c r="AE36" s="27">
        <v>1</v>
      </c>
      <c r="AF36" s="27">
        <v>2</v>
      </c>
      <c r="AG36" s="27">
        <v>1</v>
      </c>
      <c r="AH36" s="27">
        <v>1</v>
      </c>
      <c r="AI36" s="27">
        <v>0</v>
      </c>
      <c r="AJ36" s="27">
        <v>0</v>
      </c>
      <c r="AK36" s="27">
        <v>0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</v>
      </c>
      <c r="AW36" s="27">
        <v>0</v>
      </c>
      <c r="AX36" s="76">
        <v>1</v>
      </c>
    </row>
    <row r="37" spans="1:50" s="42" customFormat="1" ht="18" customHeight="1" x14ac:dyDescent="0.15">
      <c r="A37" s="211"/>
      <c r="B37" s="73" t="s">
        <v>161</v>
      </c>
      <c r="C37" s="72">
        <v>99</v>
      </c>
      <c r="D37" s="72">
        <v>72</v>
      </c>
      <c r="E37" s="72">
        <v>27</v>
      </c>
      <c r="F37" s="27">
        <v>14</v>
      </c>
      <c r="G37" s="27">
        <v>10</v>
      </c>
      <c r="H37" s="27">
        <v>4</v>
      </c>
      <c r="I37" s="27">
        <v>12</v>
      </c>
      <c r="J37" s="27">
        <v>12</v>
      </c>
      <c r="K37" s="27">
        <v>0</v>
      </c>
      <c r="L37" s="27">
        <v>5</v>
      </c>
      <c r="M37" s="27">
        <v>4</v>
      </c>
      <c r="N37" s="27">
        <v>1</v>
      </c>
      <c r="O37" s="27">
        <v>0</v>
      </c>
      <c r="P37" s="27">
        <v>0</v>
      </c>
      <c r="Q37" s="27">
        <v>0</v>
      </c>
      <c r="R37" s="27">
        <v>42</v>
      </c>
      <c r="S37" s="27">
        <v>25</v>
      </c>
      <c r="T37" s="27">
        <v>17</v>
      </c>
      <c r="U37" s="27">
        <v>6</v>
      </c>
      <c r="V37" s="27">
        <v>4</v>
      </c>
      <c r="W37" s="27">
        <v>2</v>
      </c>
      <c r="X37" s="27">
        <v>10</v>
      </c>
      <c r="Y37" s="27">
        <v>9</v>
      </c>
      <c r="Z37" s="27">
        <v>1</v>
      </c>
      <c r="AA37" s="27">
        <v>7</v>
      </c>
      <c r="AB37" s="27">
        <v>6</v>
      </c>
      <c r="AC37" s="27">
        <v>1</v>
      </c>
      <c r="AD37" s="27">
        <v>2</v>
      </c>
      <c r="AE37" s="27">
        <v>1</v>
      </c>
      <c r="AF37" s="27">
        <v>1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1</v>
      </c>
      <c r="AT37" s="27">
        <v>1</v>
      </c>
      <c r="AU37" s="27">
        <v>0</v>
      </c>
      <c r="AV37" s="27">
        <v>0</v>
      </c>
      <c r="AW37" s="27">
        <v>0</v>
      </c>
      <c r="AX37" s="76">
        <v>0</v>
      </c>
    </row>
    <row r="38" spans="1:50" s="42" customFormat="1" ht="18" customHeight="1" x14ac:dyDescent="0.15">
      <c r="A38" s="211"/>
      <c r="B38" s="73" t="s">
        <v>162</v>
      </c>
      <c r="C38" s="72">
        <v>111</v>
      </c>
      <c r="D38" s="72">
        <v>67</v>
      </c>
      <c r="E38" s="72">
        <v>44</v>
      </c>
      <c r="F38" s="27">
        <v>11</v>
      </c>
      <c r="G38" s="27">
        <v>5</v>
      </c>
      <c r="H38" s="27">
        <v>6</v>
      </c>
      <c r="I38" s="27">
        <v>12</v>
      </c>
      <c r="J38" s="27">
        <v>8</v>
      </c>
      <c r="K38" s="27">
        <v>4</v>
      </c>
      <c r="L38" s="27">
        <v>5</v>
      </c>
      <c r="M38" s="27">
        <v>3</v>
      </c>
      <c r="N38" s="27">
        <v>2</v>
      </c>
      <c r="O38" s="27">
        <v>0</v>
      </c>
      <c r="P38" s="27">
        <v>0</v>
      </c>
      <c r="Q38" s="27">
        <v>0</v>
      </c>
      <c r="R38" s="27">
        <v>46</v>
      </c>
      <c r="S38" s="27">
        <v>28</v>
      </c>
      <c r="T38" s="27">
        <v>18</v>
      </c>
      <c r="U38" s="27">
        <v>12</v>
      </c>
      <c r="V38" s="27">
        <v>4</v>
      </c>
      <c r="W38" s="27">
        <v>8</v>
      </c>
      <c r="X38" s="27">
        <v>11</v>
      </c>
      <c r="Y38" s="27">
        <v>11</v>
      </c>
      <c r="Z38" s="27">
        <v>0</v>
      </c>
      <c r="AA38" s="27">
        <v>7</v>
      </c>
      <c r="AB38" s="27">
        <v>4</v>
      </c>
      <c r="AC38" s="27">
        <v>3</v>
      </c>
      <c r="AD38" s="27">
        <v>6</v>
      </c>
      <c r="AE38" s="27">
        <v>4</v>
      </c>
      <c r="AF38" s="27">
        <v>2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0</v>
      </c>
      <c r="AS38" s="27">
        <v>0</v>
      </c>
      <c r="AT38" s="27">
        <v>0</v>
      </c>
      <c r="AU38" s="27">
        <v>0</v>
      </c>
      <c r="AV38" s="27">
        <v>1</v>
      </c>
      <c r="AW38" s="27">
        <v>0</v>
      </c>
      <c r="AX38" s="76">
        <v>1</v>
      </c>
    </row>
    <row r="39" spans="1:50" s="42" customFormat="1" ht="18" customHeight="1" x14ac:dyDescent="0.15">
      <c r="A39" s="211"/>
      <c r="B39" s="73" t="s">
        <v>163</v>
      </c>
      <c r="C39" s="72">
        <v>117</v>
      </c>
      <c r="D39" s="72">
        <v>72</v>
      </c>
      <c r="E39" s="72">
        <v>45</v>
      </c>
      <c r="F39" s="27">
        <v>17</v>
      </c>
      <c r="G39" s="27">
        <v>11</v>
      </c>
      <c r="H39" s="27">
        <v>6</v>
      </c>
      <c r="I39" s="27">
        <v>11</v>
      </c>
      <c r="J39" s="27">
        <v>8</v>
      </c>
      <c r="K39" s="27">
        <v>3</v>
      </c>
      <c r="L39" s="27">
        <v>5</v>
      </c>
      <c r="M39" s="27">
        <v>2</v>
      </c>
      <c r="N39" s="27">
        <v>3</v>
      </c>
      <c r="O39" s="27">
        <v>1</v>
      </c>
      <c r="P39" s="27">
        <v>0</v>
      </c>
      <c r="Q39" s="27">
        <v>1</v>
      </c>
      <c r="R39" s="27">
        <v>57</v>
      </c>
      <c r="S39" s="27">
        <v>35</v>
      </c>
      <c r="T39" s="27">
        <v>22</v>
      </c>
      <c r="U39" s="27">
        <v>8</v>
      </c>
      <c r="V39" s="27">
        <v>7</v>
      </c>
      <c r="W39" s="27">
        <v>1</v>
      </c>
      <c r="X39" s="27">
        <v>7</v>
      </c>
      <c r="Y39" s="27">
        <v>5</v>
      </c>
      <c r="Z39" s="27">
        <v>2</v>
      </c>
      <c r="AA39" s="27">
        <v>5</v>
      </c>
      <c r="AB39" s="27">
        <v>1</v>
      </c>
      <c r="AC39" s="27">
        <v>4</v>
      </c>
      <c r="AD39" s="27">
        <v>2</v>
      </c>
      <c r="AE39" s="27">
        <v>1</v>
      </c>
      <c r="AF39" s="27">
        <v>1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0</v>
      </c>
      <c r="AM39" s="27">
        <v>1</v>
      </c>
      <c r="AN39" s="27">
        <v>0</v>
      </c>
      <c r="AO39" s="27">
        <v>1</v>
      </c>
      <c r="AP39" s="27">
        <v>1</v>
      </c>
      <c r="AQ39" s="27">
        <v>1</v>
      </c>
      <c r="AR39" s="27">
        <v>0</v>
      </c>
      <c r="AS39" s="27">
        <v>2</v>
      </c>
      <c r="AT39" s="27">
        <v>1</v>
      </c>
      <c r="AU39" s="27">
        <v>1</v>
      </c>
      <c r="AV39" s="27">
        <v>0</v>
      </c>
      <c r="AW39" s="27">
        <v>0</v>
      </c>
      <c r="AX39" s="76">
        <v>0</v>
      </c>
    </row>
    <row r="40" spans="1:50" s="42" customFormat="1" ht="18" customHeight="1" x14ac:dyDescent="0.15">
      <c r="A40" s="211"/>
      <c r="B40" s="73" t="s">
        <v>164</v>
      </c>
      <c r="C40" s="72">
        <v>135</v>
      </c>
      <c r="D40" s="72">
        <v>86</v>
      </c>
      <c r="E40" s="72">
        <v>49</v>
      </c>
      <c r="F40" s="27">
        <v>22</v>
      </c>
      <c r="G40" s="27">
        <v>12</v>
      </c>
      <c r="H40" s="27">
        <v>10</v>
      </c>
      <c r="I40" s="27">
        <v>12</v>
      </c>
      <c r="J40" s="27">
        <v>10</v>
      </c>
      <c r="K40" s="27">
        <v>2</v>
      </c>
      <c r="L40" s="27">
        <v>7</v>
      </c>
      <c r="M40" s="27">
        <v>4</v>
      </c>
      <c r="N40" s="27">
        <v>3</v>
      </c>
      <c r="O40" s="27">
        <v>2</v>
      </c>
      <c r="P40" s="27">
        <v>1</v>
      </c>
      <c r="Q40" s="27">
        <v>1</v>
      </c>
      <c r="R40" s="27">
        <v>50</v>
      </c>
      <c r="S40" s="27">
        <v>35</v>
      </c>
      <c r="T40" s="27">
        <v>15</v>
      </c>
      <c r="U40" s="27">
        <v>9</v>
      </c>
      <c r="V40" s="27">
        <v>3</v>
      </c>
      <c r="W40" s="27">
        <v>6</v>
      </c>
      <c r="X40" s="27">
        <v>7</v>
      </c>
      <c r="Y40" s="27">
        <v>7</v>
      </c>
      <c r="Z40" s="27">
        <v>0</v>
      </c>
      <c r="AA40" s="27">
        <v>15</v>
      </c>
      <c r="AB40" s="27">
        <v>9</v>
      </c>
      <c r="AC40" s="27">
        <v>6</v>
      </c>
      <c r="AD40" s="27">
        <v>6</v>
      </c>
      <c r="AE40" s="27">
        <v>4</v>
      </c>
      <c r="AF40" s="27">
        <v>2</v>
      </c>
      <c r="AG40" s="27">
        <v>3</v>
      </c>
      <c r="AH40" s="27">
        <v>0</v>
      </c>
      <c r="AI40" s="27">
        <v>3</v>
      </c>
      <c r="AJ40" s="27">
        <v>0</v>
      </c>
      <c r="AK40" s="27">
        <v>0</v>
      </c>
      <c r="AL40" s="27">
        <v>0</v>
      </c>
      <c r="AM40" s="27">
        <v>0</v>
      </c>
      <c r="AN40" s="27">
        <v>0</v>
      </c>
      <c r="AO40" s="27">
        <v>0</v>
      </c>
      <c r="AP40" s="27">
        <v>1</v>
      </c>
      <c r="AQ40" s="27">
        <v>1</v>
      </c>
      <c r="AR40" s="27">
        <v>0</v>
      </c>
      <c r="AS40" s="27">
        <v>0</v>
      </c>
      <c r="AT40" s="27">
        <v>0</v>
      </c>
      <c r="AU40" s="27">
        <v>0</v>
      </c>
      <c r="AV40" s="27">
        <v>1</v>
      </c>
      <c r="AW40" s="27">
        <v>0</v>
      </c>
      <c r="AX40" s="76">
        <v>1</v>
      </c>
    </row>
    <row r="41" spans="1:50" s="42" customFormat="1" ht="18" customHeight="1" x14ac:dyDescent="0.15">
      <c r="A41" s="211"/>
      <c r="B41" s="73" t="s">
        <v>165</v>
      </c>
      <c r="C41" s="72">
        <v>95</v>
      </c>
      <c r="D41" s="72">
        <v>67</v>
      </c>
      <c r="E41" s="72">
        <v>28</v>
      </c>
      <c r="F41" s="27">
        <v>10</v>
      </c>
      <c r="G41" s="27">
        <v>7</v>
      </c>
      <c r="H41" s="27">
        <v>3</v>
      </c>
      <c r="I41" s="27">
        <v>11</v>
      </c>
      <c r="J41" s="27">
        <v>9</v>
      </c>
      <c r="K41" s="27">
        <v>2</v>
      </c>
      <c r="L41" s="27">
        <v>8</v>
      </c>
      <c r="M41" s="27">
        <v>5</v>
      </c>
      <c r="N41" s="27">
        <v>3</v>
      </c>
      <c r="O41" s="27">
        <v>0</v>
      </c>
      <c r="P41" s="27">
        <v>0</v>
      </c>
      <c r="Q41" s="27">
        <v>0</v>
      </c>
      <c r="R41" s="27">
        <v>35</v>
      </c>
      <c r="S41" s="27">
        <v>26</v>
      </c>
      <c r="T41" s="27">
        <v>9</v>
      </c>
      <c r="U41" s="27">
        <v>6</v>
      </c>
      <c r="V41" s="27">
        <v>4</v>
      </c>
      <c r="W41" s="27">
        <v>2</v>
      </c>
      <c r="X41" s="27">
        <v>11</v>
      </c>
      <c r="Y41" s="27">
        <v>10</v>
      </c>
      <c r="Z41" s="27">
        <v>1</v>
      </c>
      <c r="AA41" s="27">
        <v>8</v>
      </c>
      <c r="AB41" s="27">
        <v>4</v>
      </c>
      <c r="AC41" s="27">
        <v>4</v>
      </c>
      <c r="AD41" s="27">
        <v>5</v>
      </c>
      <c r="AE41" s="27">
        <v>2</v>
      </c>
      <c r="AF41" s="27">
        <v>3</v>
      </c>
      <c r="AG41" s="27">
        <v>1</v>
      </c>
      <c r="AH41" s="27">
        <v>0</v>
      </c>
      <c r="AI41" s="27">
        <v>1</v>
      </c>
      <c r="AJ41" s="27">
        <v>0</v>
      </c>
      <c r="AK41" s="27">
        <v>0</v>
      </c>
      <c r="AL41" s="27">
        <v>0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76">
        <v>0</v>
      </c>
    </row>
    <row r="42" spans="1:50" s="42" customFormat="1" ht="18" customHeight="1" x14ac:dyDescent="0.15">
      <c r="A42" s="211"/>
      <c r="B42" s="73" t="s">
        <v>166</v>
      </c>
      <c r="C42" s="72">
        <v>106</v>
      </c>
      <c r="D42" s="72">
        <v>67</v>
      </c>
      <c r="E42" s="72">
        <v>39</v>
      </c>
      <c r="F42" s="27">
        <v>20</v>
      </c>
      <c r="G42" s="27">
        <v>12</v>
      </c>
      <c r="H42" s="27">
        <v>8</v>
      </c>
      <c r="I42" s="27">
        <v>13</v>
      </c>
      <c r="J42" s="27">
        <v>10</v>
      </c>
      <c r="K42" s="27">
        <v>3</v>
      </c>
      <c r="L42" s="27">
        <v>6</v>
      </c>
      <c r="M42" s="27">
        <v>1</v>
      </c>
      <c r="N42" s="27">
        <v>5</v>
      </c>
      <c r="O42" s="27">
        <v>0</v>
      </c>
      <c r="P42" s="27">
        <v>0</v>
      </c>
      <c r="Q42" s="27">
        <v>0</v>
      </c>
      <c r="R42" s="27">
        <v>35</v>
      </c>
      <c r="S42" s="27">
        <v>23</v>
      </c>
      <c r="T42" s="27">
        <v>12</v>
      </c>
      <c r="U42" s="27">
        <v>8</v>
      </c>
      <c r="V42" s="27">
        <v>6</v>
      </c>
      <c r="W42" s="27">
        <v>2</v>
      </c>
      <c r="X42" s="27">
        <v>6</v>
      </c>
      <c r="Y42" s="27">
        <v>6</v>
      </c>
      <c r="Z42" s="27">
        <v>0</v>
      </c>
      <c r="AA42" s="27">
        <v>11</v>
      </c>
      <c r="AB42" s="27">
        <v>5</v>
      </c>
      <c r="AC42" s="27">
        <v>6</v>
      </c>
      <c r="AD42" s="27">
        <v>4</v>
      </c>
      <c r="AE42" s="27">
        <v>3</v>
      </c>
      <c r="AF42" s="27">
        <v>1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</v>
      </c>
      <c r="AM42" s="27">
        <v>1</v>
      </c>
      <c r="AN42" s="27">
        <v>0</v>
      </c>
      <c r="AO42" s="27">
        <v>1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2</v>
      </c>
      <c r="AW42" s="27">
        <v>1</v>
      </c>
      <c r="AX42" s="76">
        <v>1</v>
      </c>
    </row>
    <row r="43" spans="1:50" s="42" customFormat="1" ht="18" customHeight="1" x14ac:dyDescent="0.15">
      <c r="A43" s="211"/>
      <c r="B43" s="73" t="s">
        <v>167</v>
      </c>
      <c r="C43" s="72">
        <v>92</v>
      </c>
      <c r="D43" s="72">
        <v>61</v>
      </c>
      <c r="E43" s="72">
        <v>31</v>
      </c>
      <c r="F43" s="27">
        <v>22</v>
      </c>
      <c r="G43" s="27">
        <v>18</v>
      </c>
      <c r="H43" s="27">
        <v>4</v>
      </c>
      <c r="I43" s="27">
        <v>11</v>
      </c>
      <c r="J43" s="27">
        <v>7</v>
      </c>
      <c r="K43" s="27">
        <v>4</v>
      </c>
      <c r="L43" s="27">
        <v>4</v>
      </c>
      <c r="M43" s="27">
        <v>2</v>
      </c>
      <c r="N43" s="27">
        <v>2</v>
      </c>
      <c r="O43" s="27">
        <v>1</v>
      </c>
      <c r="P43" s="27">
        <v>0</v>
      </c>
      <c r="Q43" s="27">
        <v>1</v>
      </c>
      <c r="R43" s="27">
        <v>27</v>
      </c>
      <c r="S43" s="27">
        <v>19</v>
      </c>
      <c r="T43" s="27">
        <v>8</v>
      </c>
      <c r="U43" s="27">
        <v>9</v>
      </c>
      <c r="V43" s="27">
        <v>4</v>
      </c>
      <c r="W43" s="27">
        <v>5</v>
      </c>
      <c r="X43" s="27">
        <v>6</v>
      </c>
      <c r="Y43" s="27">
        <v>4</v>
      </c>
      <c r="Z43" s="27">
        <v>2</v>
      </c>
      <c r="AA43" s="27">
        <v>9</v>
      </c>
      <c r="AB43" s="27">
        <v>4</v>
      </c>
      <c r="AC43" s="27">
        <v>5</v>
      </c>
      <c r="AD43" s="27">
        <v>2</v>
      </c>
      <c r="AE43" s="27">
        <v>2</v>
      </c>
      <c r="AF43" s="27">
        <v>0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0</v>
      </c>
      <c r="AM43" s="27">
        <v>1</v>
      </c>
      <c r="AN43" s="27">
        <v>1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0</v>
      </c>
      <c r="AW43" s="27">
        <v>0</v>
      </c>
      <c r="AX43" s="76">
        <v>0</v>
      </c>
    </row>
    <row r="44" spans="1:50" s="42" customFormat="1" ht="18" customHeight="1" x14ac:dyDescent="0.15">
      <c r="A44" s="211"/>
      <c r="B44" s="73" t="s">
        <v>168</v>
      </c>
      <c r="C44" s="72">
        <v>106</v>
      </c>
      <c r="D44" s="72">
        <v>76</v>
      </c>
      <c r="E44" s="72">
        <v>30</v>
      </c>
      <c r="F44" s="27">
        <v>28</v>
      </c>
      <c r="G44" s="27">
        <v>20</v>
      </c>
      <c r="H44" s="27">
        <v>8</v>
      </c>
      <c r="I44" s="27">
        <v>11</v>
      </c>
      <c r="J44" s="27">
        <v>8</v>
      </c>
      <c r="K44" s="27">
        <v>3</v>
      </c>
      <c r="L44" s="27">
        <v>5</v>
      </c>
      <c r="M44" s="27">
        <v>2</v>
      </c>
      <c r="N44" s="27">
        <v>3</v>
      </c>
      <c r="O44" s="27">
        <v>0</v>
      </c>
      <c r="P44" s="27">
        <v>0</v>
      </c>
      <c r="Q44" s="27">
        <v>0</v>
      </c>
      <c r="R44" s="27">
        <v>35</v>
      </c>
      <c r="S44" s="27">
        <v>27</v>
      </c>
      <c r="T44" s="27">
        <v>8</v>
      </c>
      <c r="U44" s="27">
        <v>10</v>
      </c>
      <c r="V44" s="27">
        <v>8</v>
      </c>
      <c r="W44" s="27">
        <v>2</v>
      </c>
      <c r="X44" s="27">
        <v>7</v>
      </c>
      <c r="Y44" s="27">
        <v>7</v>
      </c>
      <c r="Z44" s="27">
        <v>0</v>
      </c>
      <c r="AA44" s="27">
        <v>4</v>
      </c>
      <c r="AB44" s="27">
        <v>2</v>
      </c>
      <c r="AC44" s="27">
        <v>2</v>
      </c>
      <c r="AD44" s="27">
        <v>4</v>
      </c>
      <c r="AE44" s="27">
        <v>2</v>
      </c>
      <c r="AF44" s="27">
        <v>2</v>
      </c>
      <c r="AG44" s="27">
        <v>1</v>
      </c>
      <c r="AH44" s="27">
        <v>0</v>
      </c>
      <c r="AI44" s="27">
        <v>1</v>
      </c>
      <c r="AJ44" s="27">
        <v>0</v>
      </c>
      <c r="AK44" s="27">
        <v>0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1</v>
      </c>
      <c r="AW44" s="27">
        <v>0</v>
      </c>
      <c r="AX44" s="76">
        <v>1</v>
      </c>
    </row>
    <row r="45" spans="1:50" s="42" customFormat="1" ht="18" customHeight="1" x14ac:dyDescent="0.15">
      <c r="A45" s="211"/>
      <c r="B45" s="73" t="s">
        <v>169</v>
      </c>
      <c r="C45" s="72">
        <v>115</v>
      </c>
      <c r="D45" s="72">
        <v>67</v>
      </c>
      <c r="E45" s="72">
        <v>48</v>
      </c>
      <c r="F45" s="27">
        <v>30</v>
      </c>
      <c r="G45" s="27">
        <v>15</v>
      </c>
      <c r="H45" s="27">
        <v>15</v>
      </c>
      <c r="I45" s="27">
        <v>14</v>
      </c>
      <c r="J45" s="27">
        <v>10</v>
      </c>
      <c r="K45" s="27">
        <v>4</v>
      </c>
      <c r="L45" s="27">
        <v>3</v>
      </c>
      <c r="M45" s="27">
        <v>2</v>
      </c>
      <c r="N45" s="27">
        <v>1</v>
      </c>
      <c r="O45" s="27">
        <v>0</v>
      </c>
      <c r="P45" s="27">
        <v>0</v>
      </c>
      <c r="Q45" s="27">
        <v>0</v>
      </c>
      <c r="R45" s="27">
        <v>27</v>
      </c>
      <c r="S45" s="27">
        <v>16</v>
      </c>
      <c r="T45" s="27">
        <v>11</v>
      </c>
      <c r="U45" s="27">
        <v>9</v>
      </c>
      <c r="V45" s="27">
        <v>6</v>
      </c>
      <c r="W45" s="27">
        <v>3</v>
      </c>
      <c r="X45" s="27">
        <v>5</v>
      </c>
      <c r="Y45" s="27">
        <v>5</v>
      </c>
      <c r="Z45" s="27">
        <v>0</v>
      </c>
      <c r="AA45" s="27">
        <v>13</v>
      </c>
      <c r="AB45" s="27">
        <v>8</v>
      </c>
      <c r="AC45" s="27">
        <v>5</v>
      </c>
      <c r="AD45" s="27">
        <v>8</v>
      </c>
      <c r="AE45" s="27">
        <v>2</v>
      </c>
      <c r="AF45" s="27">
        <v>6</v>
      </c>
      <c r="AG45" s="27">
        <v>1</v>
      </c>
      <c r="AH45" s="27">
        <v>0</v>
      </c>
      <c r="AI45" s="27">
        <v>1</v>
      </c>
      <c r="AJ45" s="27">
        <v>0</v>
      </c>
      <c r="AK45" s="27">
        <v>0</v>
      </c>
      <c r="AL45" s="27">
        <v>0</v>
      </c>
      <c r="AM45" s="27">
        <v>2</v>
      </c>
      <c r="AN45" s="27">
        <v>1</v>
      </c>
      <c r="AO45" s="27">
        <v>1</v>
      </c>
      <c r="AP45" s="27">
        <v>1</v>
      </c>
      <c r="AQ45" s="27">
        <v>1</v>
      </c>
      <c r="AR45" s="27">
        <v>0</v>
      </c>
      <c r="AS45" s="27">
        <v>2</v>
      </c>
      <c r="AT45" s="27">
        <v>1</v>
      </c>
      <c r="AU45" s="27">
        <v>1</v>
      </c>
      <c r="AV45" s="27">
        <v>0</v>
      </c>
      <c r="AW45" s="27">
        <v>0</v>
      </c>
      <c r="AX45" s="76">
        <v>0</v>
      </c>
    </row>
    <row r="46" spans="1:50" s="42" customFormat="1" ht="18" customHeight="1" x14ac:dyDescent="0.15">
      <c r="A46" s="219"/>
      <c r="B46" s="73" t="s">
        <v>170</v>
      </c>
      <c r="C46" s="72">
        <v>109</v>
      </c>
      <c r="D46" s="72">
        <v>64</v>
      </c>
      <c r="E46" s="72">
        <v>45</v>
      </c>
      <c r="F46" s="27">
        <v>32</v>
      </c>
      <c r="G46" s="27">
        <v>19</v>
      </c>
      <c r="H46" s="27">
        <v>13</v>
      </c>
      <c r="I46" s="27">
        <v>19</v>
      </c>
      <c r="J46" s="27">
        <v>11</v>
      </c>
      <c r="K46" s="27">
        <v>8</v>
      </c>
      <c r="L46" s="27">
        <v>3</v>
      </c>
      <c r="M46" s="27">
        <v>2</v>
      </c>
      <c r="N46" s="27">
        <v>1</v>
      </c>
      <c r="O46" s="27">
        <v>2</v>
      </c>
      <c r="P46" s="27">
        <v>2</v>
      </c>
      <c r="Q46" s="27">
        <v>0</v>
      </c>
      <c r="R46" s="27">
        <v>24</v>
      </c>
      <c r="S46" s="27">
        <v>14</v>
      </c>
      <c r="T46" s="27">
        <v>10</v>
      </c>
      <c r="U46" s="27">
        <v>5</v>
      </c>
      <c r="V46" s="27">
        <v>4</v>
      </c>
      <c r="W46" s="27">
        <v>1</v>
      </c>
      <c r="X46" s="27">
        <v>5</v>
      </c>
      <c r="Y46" s="27">
        <v>5</v>
      </c>
      <c r="Z46" s="27">
        <v>0</v>
      </c>
      <c r="AA46" s="27">
        <v>10</v>
      </c>
      <c r="AB46" s="27">
        <v>5</v>
      </c>
      <c r="AC46" s="27">
        <v>5</v>
      </c>
      <c r="AD46" s="27">
        <v>5</v>
      </c>
      <c r="AE46" s="27">
        <v>1</v>
      </c>
      <c r="AF46" s="27">
        <v>4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</v>
      </c>
      <c r="AM46" s="27">
        <v>1</v>
      </c>
      <c r="AN46" s="27">
        <v>0</v>
      </c>
      <c r="AO46" s="27">
        <v>1</v>
      </c>
      <c r="AP46" s="27">
        <v>0</v>
      </c>
      <c r="AQ46" s="27">
        <v>0</v>
      </c>
      <c r="AR46" s="27">
        <v>0</v>
      </c>
      <c r="AS46" s="27">
        <v>1</v>
      </c>
      <c r="AT46" s="27">
        <v>0</v>
      </c>
      <c r="AU46" s="27">
        <v>1</v>
      </c>
      <c r="AV46" s="27">
        <v>2</v>
      </c>
      <c r="AW46" s="27">
        <v>1</v>
      </c>
      <c r="AX46" s="76">
        <v>1</v>
      </c>
    </row>
    <row r="47" spans="1:50" s="42" customFormat="1" ht="18" customHeight="1" x14ac:dyDescent="0.15">
      <c r="A47" s="210" t="s">
        <v>14</v>
      </c>
      <c r="B47" s="73" t="s">
        <v>171</v>
      </c>
      <c r="C47" s="72">
        <v>112</v>
      </c>
      <c r="D47" s="72">
        <v>66</v>
      </c>
      <c r="E47" s="72">
        <v>46</v>
      </c>
      <c r="F47" s="27">
        <v>31</v>
      </c>
      <c r="G47" s="27">
        <v>21</v>
      </c>
      <c r="H47" s="27">
        <v>10</v>
      </c>
      <c r="I47" s="27">
        <v>16</v>
      </c>
      <c r="J47" s="27">
        <v>9</v>
      </c>
      <c r="K47" s="27">
        <v>7</v>
      </c>
      <c r="L47" s="27">
        <v>2</v>
      </c>
      <c r="M47" s="27">
        <v>1</v>
      </c>
      <c r="N47" s="27">
        <v>1</v>
      </c>
      <c r="O47" s="27">
        <v>0</v>
      </c>
      <c r="P47" s="27">
        <v>0</v>
      </c>
      <c r="Q47" s="27">
        <v>0</v>
      </c>
      <c r="R47" s="27">
        <v>22</v>
      </c>
      <c r="S47" s="27">
        <v>12</v>
      </c>
      <c r="T47" s="27">
        <v>10</v>
      </c>
      <c r="U47" s="27">
        <v>10</v>
      </c>
      <c r="V47" s="27">
        <v>6</v>
      </c>
      <c r="W47" s="27">
        <v>4</v>
      </c>
      <c r="X47" s="27">
        <v>3</v>
      </c>
      <c r="Y47" s="27">
        <v>2</v>
      </c>
      <c r="Z47" s="27">
        <v>1</v>
      </c>
      <c r="AA47" s="27">
        <v>16</v>
      </c>
      <c r="AB47" s="27">
        <v>10</v>
      </c>
      <c r="AC47" s="27">
        <v>6</v>
      </c>
      <c r="AD47" s="27">
        <v>8</v>
      </c>
      <c r="AE47" s="27">
        <v>3</v>
      </c>
      <c r="AF47" s="27">
        <v>5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0</v>
      </c>
      <c r="AM47" s="27">
        <v>1</v>
      </c>
      <c r="AN47" s="27">
        <v>1</v>
      </c>
      <c r="AO47" s="27">
        <v>0</v>
      </c>
      <c r="AP47" s="27">
        <v>0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3</v>
      </c>
      <c r="AW47" s="27">
        <v>1</v>
      </c>
      <c r="AX47" s="76">
        <v>2</v>
      </c>
    </row>
    <row r="48" spans="1:50" s="42" customFormat="1" ht="18" customHeight="1" x14ac:dyDescent="0.15">
      <c r="A48" s="211"/>
      <c r="B48" s="73" t="s">
        <v>172</v>
      </c>
      <c r="C48" s="72">
        <v>105</v>
      </c>
      <c r="D48" s="72">
        <v>73</v>
      </c>
      <c r="E48" s="72">
        <v>32</v>
      </c>
      <c r="F48" s="27">
        <v>30</v>
      </c>
      <c r="G48" s="27">
        <v>25</v>
      </c>
      <c r="H48" s="27">
        <v>5</v>
      </c>
      <c r="I48" s="27">
        <v>9</v>
      </c>
      <c r="J48" s="27">
        <v>6</v>
      </c>
      <c r="K48" s="27">
        <v>3</v>
      </c>
      <c r="L48" s="27">
        <v>3</v>
      </c>
      <c r="M48" s="27">
        <v>1</v>
      </c>
      <c r="N48" s="27">
        <v>2</v>
      </c>
      <c r="O48" s="27">
        <v>1</v>
      </c>
      <c r="P48" s="27">
        <v>0</v>
      </c>
      <c r="Q48" s="27">
        <v>1</v>
      </c>
      <c r="R48" s="27">
        <v>30</v>
      </c>
      <c r="S48" s="27">
        <v>21</v>
      </c>
      <c r="T48" s="27">
        <v>9</v>
      </c>
      <c r="U48" s="27">
        <v>15</v>
      </c>
      <c r="V48" s="27">
        <v>9</v>
      </c>
      <c r="W48" s="27">
        <v>6</v>
      </c>
      <c r="X48" s="27">
        <v>0</v>
      </c>
      <c r="Y48" s="27">
        <v>0</v>
      </c>
      <c r="Z48" s="27">
        <v>0</v>
      </c>
      <c r="AA48" s="27">
        <v>12</v>
      </c>
      <c r="AB48" s="27">
        <v>9</v>
      </c>
      <c r="AC48" s="27">
        <v>3</v>
      </c>
      <c r="AD48" s="27">
        <v>5</v>
      </c>
      <c r="AE48" s="27">
        <v>2</v>
      </c>
      <c r="AF48" s="27">
        <v>3</v>
      </c>
      <c r="AG48" s="27">
        <v>0</v>
      </c>
      <c r="AH48" s="27">
        <v>0</v>
      </c>
      <c r="AI48" s="27">
        <v>0</v>
      </c>
      <c r="AJ48" s="27">
        <v>0</v>
      </c>
      <c r="AK48" s="27">
        <v>0</v>
      </c>
      <c r="AL48" s="27">
        <v>0</v>
      </c>
      <c r="AM48" s="27">
        <v>0</v>
      </c>
      <c r="AN48" s="27">
        <v>0</v>
      </c>
      <c r="AO48" s="27">
        <v>0</v>
      </c>
      <c r="AP48" s="27">
        <v>0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0</v>
      </c>
      <c r="AW48" s="27">
        <v>0</v>
      </c>
      <c r="AX48" s="76">
        <v>0</v>
      </c>
    </row>
    <row r="49" spans="1:50" s="42" customFormat="1" ht="18" customHeight="1" x14ac:dyDescent="0.15">
      <c r="A49" s="211"/>
      <c r="B49" s="73" t="s">
        <v>173</v>
      </c>
      <c r="C49" s="72">
        <v>126</v>
      </c>
      <c r="D49" s="72">
        <v>85</v>
      </c>
      <c r="E49" s="72">
        <v>41</v>
      </c>
      <c r="F49" s="27">
        <v>34</v>
      </c>
      <c r="G49" s="27">
        <v>28</v>
      </c>
      <c r="H49" s="27">
        <v>6</v>
      </c>
      <c r="I49" s="27">
        <v>21</v>
      </c>
      <c r="J49" s="27">
        <v>19</v>
      </c>
      <c r="K49" s="27">
        <v>2</v>
      </c>
      <c r="L49" s="27">
        <v>3</v>
      </c>
      <c r="M49" s="27">
        <v>1</v>
      </c>
      <c r="N49" s="27">
        <v>2</v>
      </c>
      <c r="O49" s="27">
        <v>0</v>
      </c>
      <c r="P49" s="27">
        <v>0</v>
      </c>
      <c r="Q49" s="27">
        <v>0</v>
      </c>
      <c r="R49" s="27">
        <v>25</v>
      </c>
      <c r="S49" s="27">
        <v>13</v>
      </c>
      <c r="T49" s="27">
        <v>12</v>
      </c>
      <c r="U49" s="27">
        <v>14</v>
      </c>
      <c r="V49" s="27">
        <v>8</v>
      </c>
      <c r="W49" s="27">
        <v>6</v>
      </c>
      <c r="X49" s="27">
        <v>1</v>
      </c>
      <c r="Y49" s="27">
        <v>0</v>
      </c>
      <c r="Z49" s="27">
        <v>1</v>
      </c>
      <c r="AA49" s="27">
        <v>16</v>
      </c>
      <c r="AB49" s="27">
        <v>9</v>
      </c>
      <c r="AC49" s="27">
        <v>7</v>
      </c>
      <c r="AD49" s="27">
        <v>8</v>
      </c>
      <c r="AE49" s="27">
        <v>4</v>
      </c>
      <c r="AF49" s="27">
        <v>4</v>
      </c>
      <c r="AG49" s="27">
        <v>2</v>
      </c>
      <c r="AH49" s="27">
        <v>2</v>
      </c>
      <c r="AI49" s="27">
        <v>0</v>
      </c>
      <c r="AJ49" s="27">
        <v>0</v>
      </c>
      <c r="AK49" s="27">
        <v>0</v>
      </c>
      <c r="AL49" s="27">
        <v>0</v>
      </c>
      <c r="AM49" s="27">
        <v>1</v>
      </c>
      <c r="AN49" s="27">
        <v>0</v>
      </c>
      <c r="AO49" s="27">
        <v>1</v>
      </c>
      <c r="AP49" s="27">
        <v>0</v>
      </c>
      <c r="AQ49" s="27">
        <v>0</v>
      </c>
      <c r="AR49" s="27">
        <v>0</v>
      </c>
      <c r="AS49" s="27">
        <v>1</v>
      </c>
      <c r="AT49" s="27">
        <v>1</v>
      </c>
      <c r="AU49" s="27">
        <v>0</v>
      </c>
      <c r="AV49" s="27">
        <v>0</v>
      </c>
      <c r="AW49" s="27">
        <v>0</v>
      </c>
      <c r="AX49" s="76">
        <v>0</v>
      </c>
    </row>
    <row r="50" spans="1:50" s="42" customFormat="1" ht="18" customHeight="1" x14ac:dyDescent="0.15">
      <c r="A50" s="211"/>
      <c r="B50" s="73" t="s">
        <v>174</v>
      </c>
      <c r="C50" s="72">
        <v>146</v>
      </c>
      <c r="D50" s="72">
        <v>98</v>
      </c>
      <c r="E50" s="72">
        <v>48</v>
      </c>
      <c r="F50" s="27">
        <v>50</v>
      </c>
      <c r="G50" s="27">
        <v>42</v>
      </c>
      <c r="H50" s="27">
        <v>8</v>
      </c>
      <c r="I50" s="27">
        <v>18</v>
      </c>
      <c r="J50" s="27">
        <v>13</v>
      </c>
      <c r="K50" s="27">
        <v>5</v>
      </c>
      <c r="L50" s="27">
        <v>7</v>
      </c>
      <c r="M50" s="27">
        <v>3</v>
      </c>
      <c r="N50" s="27">
        <v>4</v>
      </c>
      <c r="O50" s="27">
        <v>2</v>
      </c>
      <c r="P50" s="27">
        <v>1</v>
      </c>
      <c r="Q50" s="27">
        <v>1</v>
      </c>
      <c r="R50" s="27">
        <v>30</v>
      </c>
      <c r="S50" s="27">
        <v>16</v>
      </c>
      <c r="T50" s="27">
        <v>14</v>
      </c>
      <c r="U50" s="27">
        <v>11</v>
      </c>
      <c r="V50" s="27">
        <v>8</v>
      </c>
      <c r="W50" s="27">
        <v>3</v>
      </c>
      <c r="X50" s="27">
        <v>3</v>
      </c>
      <c r="Y50" s="27">
        <v>2</v>
      </c>
      <c r="Z50" s="27">
        <v>1</v>
      </c>
      <c r="AA50" s="27">
        <v>14</v>
      </c>
      <c r="AB50" s="27">
        <v>8</v>
      </c>
      <c r="AC50" s="27">
        <v>6</v>
      </c>
      <c r="AD50" s="27">
        <v>7</v>
      </c>
      <c r="AE50" s="27">
        <v>3</v>
      </c>
      <c r="AF50" s="27">
        <v>4</v>
      </c>
      <c r="AG50" s="27">
        <v>0</v>
      </c>
      <c r="AH50" s="27">
        <v>0</v>
      </c>
      <c r="AI50" s="27">
        <v>0</v>
      </c>
      <c r="AJ50" s="27">
        <v>0</v>
      </c>
      <c r="AK50" s="27">
        <v>0</v>
      </c>
      <c r="AL50" s="27">
        <v>0</v>
      </c>
      <c r="AM50" s="27">
        <v>0</v>
      </c>
      <c r="AN50" s="27">
        <v>0</v>
      </c>
      <c r="AO50" s="27">
        <v>0</v>
      </c>
      <c r="AP50" s="27">
        <v>0</v>
      </c>
      <c r="AQ50" s="27">
        <v>0</v>
      </c>
      <c r="AR50" s="27">
        <v>0</v>
      </c>
      <c r="AS50" s="27">
        <v>1</v>
      </c>
      <c r="AT50" s="27">
        <v>1</v>
      </c>
      <c r="AU50" s="27">
        <v>0</v>
      </c>
      <c r="AV50" s="27">
        <v>3</v>
      </c>
      <c r="AW50" s="27">
        <v>1</v>
      </c>
      <c r="AX50" s="76">
        <v>2</v>
      </c>
    </row>
    <row r="51" spans="1:50" s="42" customFormat="1" ht="18" customHeight="1" x14ac:dyDescent="0.15">
      <c r="A51" s="211"/>
      <c r="B51" s="73" t="s">
        <v>175</v>
      </c>
      <c r="C51" s="72">
        <v>164</v>
      </c>
      <c r="D51" s="72">
        <v>118</v>
      </c>
      <c r="E51" s="72">
        <v>46</v>
      </c>
      <c r="F51" s="27">
        <v>50</v>
      </c>
      <c r="G51" s="27">
        <v>39</v>
      </c>
      <c r="H51" s="27">
        <v>11</v>
      </c>
      <c r="I51" s="27">
        <v>24</v>
      </c>
      <c r="J51" s="27">
        <v>18</v>
      </c>
      <c r="K51" s="27">
        <v>6</v>
      </c>
      <c r="L51" s="27">
        <v>10</v>
      </c>
      <c r="M51" s="27">
        <v>6</v>
      </c>
      <c r="N51" s="27">
        <v>4</v>
      </c>
      <c r="O51" s="27">
        <v>1</v>
      </c>
      <c r="P51" s="27">
        <v>0</v>
      </c>
      <c r="Q51" s="27">
        <v>1</v>
      </c>
      <c r="R51" s="27">
        <v>37</v>
      </c>
      <c r="S51" s="27">
        <v>29</v>
      </c>
      <c r="T51" s="27">
        <v>8</v>
      </c>
      <c r="U51" s="27">
        <v>19</v>
      </c>
      <c r="V51" s="27">
        <v>12</v>
      </c>
      <c r="W51" s="27">
        <v>7</v>
      </c>
      <c r="X51" s="27">
        <v>2</v>
      </c>
      <c r="Y51" s="27">
        <v>2</v>
      </c>
      <c r="Z51" s="27">
        <v>0</v>
      </c>
      <c r="AA51" s="27">
        <v>14</v>
      </c>
      <c r="AB51" s="27">
        <v>7</v>
      </c>
      <c r="AC51" s="27">
        <v>7</v>
      </c>
      <c r="AD51" s="27">
        <v>7</v>
      </c>
      <c r="AE51" s="27">
        <v>5</v>
      </c>
      <c r="AF51" s="27">
        <v>2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0</v>
      </c>
      <c r="AO51" s="27">
        <v>0</v>
      </c>
      <c r="AP51" s="27">
        <v>0</v>
      </c>
      <c r="AQ51" s="27">
        <v>0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76">
        <v>0</v>
      </c>
    </row>
    <row r="52" spans="1:50" s="42" customFormat="1" ht="18" customHeight="1" x14ac:dyDescent="0.15">
      <c r="A52" s="211"/>
      <c r="B52" s="73" t="s">
        <v>176</v>
      </c>
      <c r="C52" s="72">
        <v>154</v>
      </c>
      <c r="D52" s="72">
        <v>98</v>
      </c>
      <c r="E52" s="72">
        <v>56</v>
      </c>
      <c r="F52" s="27">
        <v>56</v>
      </c>
      <c r="G52" s="27">
        <v>41</v>
      </c>
      <c r="H52" s="27">
        <v>15</v>
      </c>
      <c r="I52" s="27">
        <v>12</v>
      </c>
      <c r="J52" s="27">
        <v>7</v>
      </c>
      <c r="K52" s="27">
        <v>5</v>
      </c>
      <c r="L52" s="27">
        <v>12</v>
      </c>
      <c r="M52" s="27">
        <v>6</v>
      </c>
      <c r="N52" s="27">
        <v>6</v>
      </c>
      <c r="O52" s="27">
        <v>0</v>
      </c>
      <c r="P52" s="27">
        <v>0</v>
      </c>
      <c r="Q52" s="27">
        <v>0</v>
      </c>
      <c r="R52" s="27">
        <v>25</v>
      </c>
      <c r="S52" s="27">
        <v>14</v>
      </c>
      <c r="T52" s="27">
        <v>11</v>
      </c>
      <c r="U52" s="27">
        <v>14</v>
      </c>
      <c r="V52" s="27">
        <v>8</v>
      </c>
      <c r="W52" s="27">
        <v>6</v>
      </c>
      <c r="X52" s="27">
        <v>0</v>
      </c>
      <c r="Y52" s="27">
        <v>0</v>
      </c>
      <c r="Z52" s="27">
        <v>0</v>
      </c>
      <c r="AA52" s="27">
        <v>21</v>
      </c>
      <c r="AB52" s="27">
        <v>12</v>
      </c>
      <c r="AC52" s="27">
        <v>9</v>
      </c>
      <c r="AD52" s="27">
        <v>11</v>
      </c>
      <c r="AE52" s="27">
        <v>8</v>
      </c>
      <c r="AF52" s="27">
        <v>3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2</v>
      </c>
      <c r="AN52" s="27">
        <v>2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0</v>
      </c>
      <c r="AU52" s="27">
        <v>0</v>
      </c>
      <c r="AV52" s="27">
        <v>1</v>
      </c>
      <c r="AW52" s="27">
        <v>0</v>
      </c>
      <c r="AX52" s="76">
        <v>1</v>
      </c>
    </row>
    <row r="53" spans="1:50" s="42" customFormat="1" ht="18" customHeight="1" x14ac:dyDescent="0.15">
      <c r="A53" s="211"/>
      <c r="B53" s="73" t="s">
        <v>177</v>
      </c>
      <c r="C53" s="72">
        <v>165</v>
      </c>
      <c r="D53" s="72">
        <v>113</v>
      </c>
      <c r="E53" s="72">
        <v>52</v>
      </c>
      <c r="F53" s="27">
        <v>73</v>
      </c>
      <c r="G53" s="27">
        <v>58</v>
      </c>
      <c r="H53" s="27">
        <v>15</v>
      </c>
      <c r="I53" s="27">
        <v>14</v>
      </c>
      <c r="J53" s="27">
        <v>9</v>
      </c>
      <c r="K53" s="27">
        <v>5</v>
      </c>
      <c r="L53" s="27">
        <v>10</v>
      </c>
      <c r="M53" s="27">
        <v>4</v>
      </c>
      <c r="N53" s="27">
        <v>6</v>
      </c>
      <c r="O53" s="27">
        <v>0</v>
      </c>
      <c r="P53" s="27">
        <v>0</v>
      </c>
      <c r="Q53" s="27">
        <v>0</v>
      </c>
      <c r="R53" s="27">
        <v>26</v>
      </c>
      <c r="S53" s="27">
        <v>15</v>
      </c>
      <c r="T53" s="27">
        <v>11</v>
      </c>
      <c r="U53" s="27">
        <v>13</v>
      </c>
      <c r="V53" s="27">
        <v>11</v>
      </c>
      <c r="W53" s="27">
        <v>2</v>
      </c>
      <c r="X53" s="27">
        <v>0</v>
      </c>
      <c r="Y53" s="27">
        <v>0</v>
      </c>
      <c r="Z53" s="27">
        <v>0</v>
      </c>
      <c r="AA53" s="27">
        <v>14</v>
      </c>
      <c r="AB53" s="27">
        <v>7</v>
      </c>
      <c r="AC53" s="27">
        <v>7</v>
      </c>
      <c r="AD53" s="27">
        <v>10</v>
      </c>
      <c r="AE53" s="27">
        <v>6</v>
      </c>
      <c r="AF53" s="27">
        <v>4</v>
      </c>
      <c r="AG53" s="27">
        <v>2</v>
      </c>
      <c r="AH53" s="27">
        <v>2</v>
      </c>
      <c r="AI53" s="27">
        <v>0</v>
      </c>
      <c r="AJ53" s="27">
        <v>0</v>
      </c>
      <c r="AK53" s="27">
        <v>0</v>
      </c>
      <c r="AL53" s="27">
        <v>0</v>
      </c>
      <c r="AM53" s="27">
        <v>2</v>
      </c>
      <c r="AN53" s="27">
        <v>1</v>
      </c>
      <c r="AO53" s="27">
        <v>1</v>
      </c>
      <c r="AP53" s="27">
        <v>0</v>
      </c>
      <c r="AQ53" s="27">
        <v>0</v>
      </c>
      <c r="AR53" s="27">
        <v>0</v>
      </c>
      <c r="AS53" s="27">
        <v>1</v>
      </c>
      <c r="AT53" s="27">
        <v>0</v>
      </c>
      <c r="AU53" s="27">
        <v>1</v>
      </c>
      <c r="AV53" s="27">
        <v>0</v>
      </c>
      <c r="AW53" s="27">
        <v>0</v>
      </c>
      <c r="AX53" s="76">
        <v>0</v>
      </c>
    </row>
    <row r="54" spans="1:50" s="42" customFormat="1" ht="18" customHeight="1" x14ac:dyDescent="0.15">
      <c r="A54" s="211"/>
      <c r="B54" s="73" t="s">
        <v>178</v>
      </c>
      <c r="C54" s="72">
        <v>152</v>
      </c>
      <c r="D54" s="72">
        <v>105</v>
      </c>
      <c r="E54" s="72">
        <v>47</v>
      </c>
      <c r="F54" s="27">
        <v>55</v>
      </c>
      <c r="G54" s="27">
        <v>42</v>
      </c>
      <c r="H54" s="27">
        <v>13</v>
      </c>
      <c r="I54" s="27">
        <v>22</v>
      </c>
      <c r="J54" s="27">
        <v>14</v>
      </c>
      <c r="K54" s="27">
        <v>8</v>
      </c>
      <c r="L54" s="27">
        <v>4</v>
      </c>
      <c r="M54" s="27">
        <v>2</v>
      </c>
      <c r="N54" s="27">
        <v>2</v>
      </c>
      <c r="O54" s="27">
        <v>3</v>
      </c>
      <c r="P54" s="27">
        <v>2</v>
      </c>
      <c r="Q54" s="27">
        <v>1</v>
      </c>
      <c r="R54" s="27">
        <v>23</v>
      </c>
      <c r="S54" s="27">
        <v>16</v>
      </c>
      <c r="T54" s="27">
        <v>7</v>
      </c>
      <c r="U54" s="27">
        <v>13</v>
      </c>
      <c r="V54" s="27">
        <v>8</v>
      </c>
      <c r="W54" s="27">
        <v>5</v>
      </c>
      <c r="X54" s="27">
        <v>0</v>
      </c>
      <c r="Y54" s="27">
        <v>0</v>
      </c>
      <c r="Z54" s="27">
        <v>0</v>
      </c>
      <c r="AA54" s="27">
        <v>21</v>
      </c>
      <c r="AB54" s="27">
        <v>14</v>
      </c>
      <c r="AC54" s="27">
        <v>7</v>
      </c>
      <c r="AD54" s="27">
        <v>9</v>
      </c>
      <c r="AE54" s="27">
        <v>6</v>
      </c>
      <c r="AF54" s="27">
        <v>3</v>
      </c>
      <c r="AG54" s="27">
        <v>0</v>
      </c>
      <c r="AH54" s="27">
        <v>0</v>
      </c>
      <c r="AI54" s="27">
        <v>0</v>
      </c>
      <c r="AJ54" s="27">
        <v>0</v>
      </c>
      <c r="AK54" s="27">
        <v>0</v>
      </c>
      <c r="AL54" s="27">
        <v>0</v>
      </c>
      <c r="AM54" s="27">
        <v>0</v>
      </c>
      <c r="AN54" s="27">
        <v>0</v>
      </c>
      <c r="AO54" s="27">
        <v>0</v>
      </c>
      <c r="AP54" s="27">
        <v>1</v>
      </c>
      <c r="AQ54" s="27">
        <v>0</v>
      </c>
      <c r="AR54" s="27">
        <v>1</v>
      </c>
      <c r="AS54" s="27">
        <v>0</v>
      </c>
      <c r="AT54" s="27">
        <v>0</v>
      </c>
      <c r="AU54" s="27">
        <v>0</v>
      </c>
      <c r="AV54" s="27">
        <v>1</v>
      </c>
      <c r="AW54" s="27">
        <v>1</v>
      </c>
      <c r="AX54" s="76">
        <v>0</v>
      </c>
    </row>
    <row r="55" spans="1:50" s="42" customFormat="1" ht="18" customHeight="1" x14ac:dyDescent="0.15">
      <c r="A55" s="211"/>
      <c r="B55" s="73" t="s">
        <v>179</v>
      </c>
      <c r="C55" s="72">
        <v>169</v>
      </c>
      <c r="D55" s="72">
        <v>121</v>
      </c>
      <c r="E55" s="72">
        <v>48</v>
      </c>
      <c r="F55" s="27">
        <v>48</v>
      </c>
      <c r="G55" s="27">
        <v>39</v>
      </c>
      <c r="H55" s="27">
        <v>9</v>
      </c>
      <c r="I55" s="27">
        <v>16</v>
      </c>
      <c r="J55" s="27">
        <v>9</v>
      </c>
      <c r="K55" s="27">
        <v>7</v>
      </c>
      <c r="L55" s="27">
        <v>5</v>
      </c>
      <c r="M55" s="27">
        <v>1</v>
      </c>
      <c r="N55" s="27">
        <v>4</v>
      </c>
      <c r="O55" s="27">
        <v>1</v>
      </c>
      <c r="P55" s="27">
        <v>1</v>
      </c>
      <c r="Q55" s="27">
        <v>0</v>
      </c>
      <c r="R55" s="27">
        <v>39</v>
      </c>
      <c r="S55" s="27">
        <v>23</v>
      </c>
      <c r="T55" s="27">
        <v>16</v>
      </c>
      <c r="U55" s="27">
        <v>17</v>
      </c>
      <c r="V55" s="27">
        <v>12</v>
      </c>
      <c r="W55" s="27">
        <v>5</v>
      </c>
      <c r="X55" s="27">
        <v>0</v>
      </c>
      <c r="Y55" s="27">
        <v>0</v>
      </c>
      <c r="Z55" s="27">
        <v>0</v>
      </c>
      <c r="AA55" s="27">
        <v>28</v>
      </c>
      <c r="AB55" s="27">
        <v>23</v>
      </c>
      <c r="AC55" s="27">
        <v>5</v>
      </c>
      <c r="AD55" s="27">
        <v>8</v>
      </c>
      <c r="AE55" s="27">
        <v>7</v>
      </c>
      <c r="AF55" s="27">
        <v>1</v>
      </c>
      <c r="AG55" s="27">
        <v>0</v>
      </c>
      <c r="AH55" s="27">
        <v>0</v>
      </c>
      <c r="AI55" s="27">
        <v>0</v>
      </c>
      <c r="AJ55" s="27">
        <v>1</v>
      </c>
      <c r="AK55" s="27">
        <v>1</v>
      </c>
      <c r="AL55" s="27">
        <v>0</v>
      </c>
      <c r="AM55" s="27">
        <v>3</v>
      </c>
      <c r="AN55" s="27">
        <v>2</v>
      </c>
      <c r="AO55" s="27">
        <v>1</v>
      </c>
      <c r="AP55" s="27">
        <v>2</v>
      </c>
      <c r="AQ55" s="27">
        <v>2</v>
      </c>
      <c r="AR55" s="27">
        <v>0</v>
      </c>
      <c r="AS55" s="27">
        <v>0</v>
      </c>
      <c r="AT55" s="27">
        <v>0</v>
      </c>
      <c r="AU55" s="27">
        <v>0</v>
      </c>
      <c r="AV55" s="27">
        <v>1</v>
      </c>
      <c r="AW55" s="27">
        <v>1</v>
      </c>
      <c r="AX55" s="76">
        <v>0</v>
      </c>
    </row>
    <row r="56" spans="1:50" s="42" customFormat="1" ht="18" customHeight="1" x14ac:dyDescent="0.15">
      <c r="A56" s="211"/>
      <c r="B56" s="73" t="s">
        <v>180</v>
      </c>
      <c r="C56" s="72">
        <v>207</v>
      </c>
      <c r="D56" s="72">
        <v>139</v>
      </c>
      <c r="E56" s="72">
        <v>68</v>
      </c>
      <c r="F56" s="27">
        <v>83</v>
      </c>
      <c r="G56" s="27">
        <v>63</v>
      </c>
      <c r="H56" s="27">
        <v>20</v>
      </c>
      <c r="I56" s="27">
        <v>29</v>
      </c>
      <c r="J56" s="27">
        <v>15</v>
      </c>
      <c r="K56" s="27">
        <v>14</v>
      </c>
      <c r="L56" s="27">
        <v>9</v>
      </c>
      <c r="M56" s="27">
        <v>3</v>
      </c>
      <c r="N56" s="27">
        <v>6</v>
      </c>
      <c r="O56" s="27">
        <v>2</v>
      </c>
      <c r="P56" s="27">
        <v>1</v>
      </c>
      <c r="Q56" s="27">
        <v>1</v>
      </c>
      <c r="R56" s="27">
        <v>33</v>
      </c>
      <c r="S56" s="27">
        <v>26</v>
      </c>
      <c r="T56" s="27">
        <v>7</v>
      </c>
      <c r="U56" s="27">
        <v>17</v>
      </c>
      <c r="V56" s="27">
        <v>9</v>
      </c>
      <c r="W56" s="27">
        <v>8</v>
      </c>
      <c r="X56" s="27">
        <v>2</v>
      </c>
      <c r="Y56" s="27">
        <v>2</v>
      </c>
      <c r="Z56" s="27">
        <v>0</v>
      </c>
      <c r="AA56" s="27">
        <v>19</v>
      </c>
      <c r="AB56" s="27">
        <v>13</v>
      </c>
      <c r="AC56" s="27">
        <v>6</v>
      </c>
      <c r="AD56" s="27">
        <v>6</v>
      </c>
      <c r="AE56" s="27">
        <v>4</v>
      </c>
      <c r="AF56" s="27">
        <v>2</v>
      </c>
      <c r="AG56" s="27">
        <v>0</v>
      </c>
      <c r="AH56" s="27">
        <v>0</v>
      </c>
      <c r="AI56" s="27">
        <v>0</v>
      </c>
      <c r="AJ56" s="27">
        <v>1</v>
      </c>
      <c r="AK56" s="27">
        <v>1</v>
      </c>
      <c r="AL56" s="27">
        <v>0</v>
      </c>
      <c r="AM56" s="27">
        <v>3</v>
      </c>
      <c r="AN56" s="27">
        <v>0</v>
      </c>
      <c r="AO56" s="27">
        <v>3</v>
      </c>
      <c r="AP56" s="27">
        <v>1</v>
      </c>
      <c r="AQ56" s="27">
        <v>1</v>
      </c>
      <c r="AR56" s="27">
        <v>0</v>
      </c>
      <c r="AS56" s="27">
        <v>1</v>
      </c>
      <c r="AT56" s="27">
        <v>1</v>
      </c>
      <c r="AU56" s="27">
        <v>0</v>
      </c>
      <c r="AV56" s="27">
        <v>1</v>
      </c>
      <c r="AW56" s="27">
        <v>0</v>
      </c>
      <c r="AX56" s="76">
        <v>1</v>
      </c>
    </row>
    <row r="57" spans="1:50" s="42" customFormat="1" ht="18" customHeight="1" x14ac:dyDescent="0.15">
      <c r="A57" s="211"/>
      <c r="B57" s="73" t="s">
        <v>181</v>
      </c>
      <c r="C57" s="72">
        <v>218</v>
      </c>
      <c r="D57" s="72">
        <v>148</v>
      </c>
      <c r="E57" s="72">
        <v>70</v>
      </c>
      <c r="F57" s="27">
        <v>71</v>
      </c>
      <c r="G57" s="27">
        <v>59</v>
      </c>
      <c r="H57" s="27">
        <v>12</v>
      </c>
      <c r="I57" s="27">
        <v>27</v>
      </c>
      <c r="J57" s="27">
        <v>23</v>
      </c>
      <c r="K57" s="27">
        <v>4</v>
      </c>
      <c r="L57" s="27">
        <v>13</v>
      </c>
      <c r="M57" s="27">
        <v>4</v>
      </c>
      <c r="N57" s="27">
        <v>9</v>
      </c>
      <c r="O57" s="27">
        <v>4</v>
      </c>
      <c r="P57" s="27">
        <v>2</v>
      </c>
      <c r="Q57" s="27">
        <v>2</v>
      </c>
      <c r="R57" s="27">
        <v>25</v>
      </c>
      <c r="S57" s="27">
        <v>15</v>
      </c>
      <c r="T57" s="27">
        <v>10</v>
      </c>
      <c r="U57" s="27">
        <v>27</v>
      </c>
      <c r="V57" s="27">
        <v>14</v>
      </c>
      <c r="W57" s="27">
        <v>13</v>
      </c>
      <c r="X57" s="27">
        <v>1</v>
      </c>
      <c r="Y57" s="27">
        <v>1</v>
      </c>
      <c r="Z57" s="27">
        <v>0</v>
      </c>
      <c r="AA57" s="27">
        <v>31</v>
      </c>
      <c r="AB57" s="27">
        <v>17</v>
      </c>
      <c r="AC57" s="27">
        <v>14</v>
      </c>
      <c r="AD57" s="27">
        <v>12</v>
      </c>
      <c r="AE57" s="27">
        <v>10</v>
      </c>
      <c r="AF57" s="27">
        <v>2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2</v>
      </c>
      <c r="AN57" s="27">
        <v>2</v>
      </c>
      <c r="AO57" s="27">
        <v>0</v>
      </c>
      <c r="AP57" s="27">
        <v>0</v>
      </c>
      <c r="AQ57" s="27">
        <v>0</v>
      </c>
      <c r="AR57" s="27">
        <v>0</v>
      </c>
      <c r="AS57" s="27">
        <v>2</v>
      </c>
      <c r="AT57" s="27">
        <v>1</v>
      </c>
      <c r="AU57" s="27">
        <v>1</v>
      </c>
      <c r="AV57" s="27">
        <v>3</v>
      </c>
      <c r="AW57" s="27">
        <v>0</v>
      </c>
      <c r="AX57" s="76">
        <v>3</v>
      </c>
    </row>
    <row r="58" spans="1:50" s="42" customFormat="1" ht="18" customHeight="1" x14ac:dyDescent="0.15">
      <c r="A58" s="211"/>
      <c r="B58" s="73" t="s">
        <v>182</v>
      </c>
      <c r="C58" s="72">
        <v>233</v>
      </c>
      <c r="D58" s="72">
        <v>151</v>
      </c>
      <c r="E58" s="72">
        <v>82</v>
      </c>
      <c r="F58" s="27">
        <v>72</v>
      </c>
      <c r="G58" s="27">
        <v>49</v>
      </c>
      <c r="H58" s="27">
        <v>23</v>
      </c>
      <c r="I58" s="27">
        <v>35</v>
      </c>
      <c r="J58" s="27">
        <v>20</v>
      </c>
      <c r="K58" s="27">
        <v>15</v>
      </c>
      <c r="L58" s="27">
        <v>11</v>
      </c>
      <c r="M58" s="27">
        <v>4</v>
      </c>
      <c r="N58" s="27">
        <v>7</v>
      </c>
      <c r="O58" s="27">
        <v>6</v>
      </c>
      <c r="P58" s="27">
        <v>5</v>
      </c>
      <c r="Q58" s="27">
        <v>1</v>
      </c>
      <c r="R58" s="27">
        <v>26</v>
      </c>
      <c r="S58" s="27">
        <v>18</v>
      </c>
      <c r="T58" s="27">
        <v>8</v>
      </c>
      <c r="U58" s="27">
        <v>26</v>
      </c>
      <c r="V58" s="27">
        <v>19</v>
      </c>
      <c r="W58" s="27">
        <v>7</v>
      </c>
      <c r="X58" s="27">
        <v>0</v>
      </c>
      <c r="Y58" s="27">
        <v>0</v>
      </c>
      <c r="Z58" s="27">
        <v>0</v>
      </c>
      <c r="AA58" s="27">
        <v>33</v>
      </c>
      <c r="AB58" s="27">
        <v>21</v>
      </c>
      <c r="AC58" s="27">
        <v>12</v>
      </c>
      <c r="AD58" s="27">
        <v>15</v>
      </c>
      <c r="AE58" s="27">
        <v>9</v>
      </c>
      <c r="AF58" s="27">
        <v>6</v>
      </c>
      <c r="AG58" s="27">
        <v>0</v>
      </c>
      <c r="AH58" s="27">
        <v>0</v>
      </c>
      <c r="AI58" s="27">
        <v>0</v>
      </c>
      <c r="AJ58" s="27">
        <v>1</v>
      </c>
      <c r="AK58" s="27">
        <v>1</v>
      </c>
      <c r="AL58" s="27">
        <v>0</v>
      </c>
      <c r="AM58" s="27">
        <v>3</v>
      </c>
      <c r="AN58" s="27">
        <v>3</v>
      </c>
      <c r="AO58" s="27">
        <v>0</v>
      </c>
      <c r="AP58" s="27">
        <v>2</v>
      </c>
      <c r="AQ58" s="27">
        <v>0</v>
      </c>
      <c r="AR58" s="27">
        <v>2</v>
      </c>
      <c r="AS58" s="27">
        <v>0</v>
      </c>
      <c r="AT58" s="27">
        <v>0</v>
      </c>
      <c r="AU58" s="27">
        <v>0</v>
      </c>
      <c r="AV58" s="27">
        <v>3</v>
      </c>
      <c r="AW58" s="27">
        <v>2</v>
      </c>
      <c r="AX58" s="76">
        <v>1</v>
      </c>
    </row>
    <row r="59" spans="1:50" s="42" customFormat="1" ht="18" customHeight="1" x14ac:dyDescent="0.15">
      <c r="A59" s="211"/>
      <c r="B59" s="73" t="s">
        <v>183</v>
      </c>
      <c r="C59" s="72">
        <v>259</v>
      </c>
      <c r="D59" s="72">
        <v>188</v>
      </c>
      <c r="E59" s="72">
        <v>71</v>
      </c>
      <c r="F59" s="27">
        <v>93</v>
      </c>
      <c r="G59" s="27">
        <v>75</v>
      </c>
      <c r="H59" s="27">
        <v>18</v>
      </c>
      <c r="I59" s="27">
        <v>34</v>
      </c>
      <c r="J59" s="27">
        <v>26</v>
      </c>
      <c r="K59" s="27">
        <v>8</v>
      </c>
      <c r="L59" s="27">
        <v>12</v>
      </c>
      <c r="M59" s="27">
        <v>7</v>
      </c>
      <c r="N59" s="27">
        <v>5</v>
      </c>
      <c r="O59" s="27">
        <v>3</v>
      </c>
      <c r="P59" s="27">
        <v>1</v>
      </c>
      <c r="Q59" s="27">
        <v>2</v>
      </c>
      <c r="R59" s="27">
        <v>27</v>
      </c>
      <c r="S59" s="27">
        <v>19</v>
      </c>
      <c r="T59" s="27">
        <v>8</v>
      </c>
      <c r="U59" s="27">
        <v>26</v>
      </c>
      <c r="V59" s="27">
        <v>18</v>
      </c>
      <c r="W59" s="27">
        <v>8</v>
      </c>
      <c r="X59" s="27">
        <v>1</v>
      </c>
      <c r="Y59" s="27">
        <v>1</v>
      </c>
      <c r="Z59" s="27">
        <v>0</v>
      </c>
      <c r="AA59" s="27">
        <v>39</v>
      </c>
      <c r="AB59" s="27">
        <v>22</v>
      </c>
      <c r="AC59" s="27">
        <v>17</v>
      </c>
      <c r="AD59" s="27">
        <v>13</v>
      </c>
      <c r="AE59" s="27">
        <v>12</v>
      </c>
      <c r="AF59" s="27">
        <v>1</v>
      </c>
      <c r="AG59" s="27">
        <v>1</v>
      </c>
      <c r="AH59" s="27">
        <v>0</v>
      </c>
      <c r="AI59" s="27">
        <v>1</v>
      </c>
      <c r="AJ59" s="27">
        <v>0</v>
      </c>
      <c r="AK59" s="27">
        <v>0</v>
      </c>
      <c r="AL59" s="27">
        <v>0</v>
      </c>
      <c r="AM59" s="27">
        <v>4</v>
      </c>
      <c r="AN59" s="27">
        <v>3</v>
      </c>
      <c r="AO59" s="27">
        <v>1</v>
      </c>
      <c r="AP59" s="27">
        <v>0</v>
      </c>
      <c r="AQ59" s="27">
        <v>0</v>
      </c>
      <c r="AR59" s="27">
        <v>0</v>
      </c>
      <c r="AS59" s="27">
        <v>1</v>
      </c>
      <c r="AT59" s="27">
        <v>1</v>
      </c>
      <c r="AU59" s="27">
        <v>0</v>
      </c>
      <c r="AV59" s="27">
        <v>5</v>
      </c>
      <c r="AW59" s="27">
        <v>3</v>
      </c>
      <c r="AX59" s="76">
        <v>2</v>
      </c>
    </row>
    <row r="60" spans="1:50" s="42" customFormat="1" ht="18" customHeight="1" x14ac:dyDescent="0.15">
      <c r="A60" s="211"/>
      <c r="B60" s="73" t="s">
        <v>184</v>
      </c>
      <c r="C60" s="72">
        <v>296</v>
      </c>
      <c r="D60" s="72">
        <v>191</v>
      </c>
      <c r="E60" s="72">
        <v>105</v>
      </c>
      <c r="F60" s="27">
        <v>100</v>
      </c>
      <c r="G60" s="27">
        <v>76</v>
      </c>
      <c r="H60" s="27">
        <v>24</v>
      </c>
      <c r="I60" s="27">
        <v>25</v>
      </c>
      <c r="J60" s="27">
        <v>16</v>
      </c>
      <c r="K60" s="27">
        <v>9</v>
      </c>
      <c r="L60" s="27">
        <v>17</v>
      </c>
      <c r="M60" s="27">
        <v>8</v>
      </c>
      <c r="N60" s="27">
        <v>9</v>
      </c>
      <c r="O60" s="27">
        <v>3</v>
      </c>
      <c r="P60" s="27">
        <v>3</v>
      </c>
      <c r="Q60" s="27">
        <v>0</v>
      </c>
      <c r="R60" s="27">
        <v>43</v>
      </c>
      <c r="S60" s="27">
        <v>30</v>
      </c>
      <c r="T60" s="27">
        <v>13</v>
      </c>
      <c r="U60" s="27">
        <v>33</v>
      </c>
      <c r="V60" s="27">
        <v>22</v>
      </c>
      <c r="W60" s="27">
        <v>11</v>
      </c>
      <c r="X60" s="27">
        <v>0</v>
      </c>
      <c r="Y60" s="27">
        <v>0</v>
      </c>
      <c r="Z60" s="27">
        <v>0</v>
      </c>
      <c r="AA60" s="27">
        <v>39</v>
      </c>
      <c r="AB60" s="27">
        <v>18</v>
      </c>
      <c r="AC60" s="27">
        <v>21</v>
      </c>
      <c r="AD60" s="27">
        <v>26</v>
      </c>
      <c r="AE60" s="27">
        <v>14</v>
      </c>
      <c r="AF60" s="27">
        <v>12</v>
      </c>
      <c r="AG60" s="27">
        <v>0</v>
      </c>
      <c r="AH60" s="27">
        <v>0</v>
      </c>
      <c r="AI60" s="27">
        <v>0</v>
      </c>
      <c r="AJ60" s="27">
        <v>3</v>
      </c>
      <c r="AK60" s="27">
        <v>1</v>
      </c>
      <c r="AL60" s="27">
        <v>2</v>
      </c>
      <c r="AM60" s="27">
        <v>2</v>
      </c>
      <c r="AN60" s="27">
        <v>0</v>
      </c>
      <c r="AO60" s="27">
        <v>2</v>
      </c>
      <c r="AP60" s="27">
        <v>2</v>
      </c>
      <c r="AQ60" s="27">
        <v>0</v>
      </c>
      <c r="AR60" s="27">
        <v>2</v>
      </c>
      <c r="AS60" s="27">
        <v>2</v>
      </c>
      <c r="AT60" s="27">
        <v>2</v>
      </c>
      <c r="AU60" s="27">
        <v>0</v>
      </c>
      <c r="AV60" s="27">
        <v>1</v>
      </c>
      <c r="AW60" s="27">
        <v>1</v>
      </c>
      <c r="AX60" s="76">
        <v>0</v>
      </c>
    </row>
    <row r="61" spans="1:50" s="42" customFormat="1" ht="18" customHeight="1" x14ac:dyDescent="0.15">
      <c r="A61" s="211"/>
      <c r="B61" s="73" t="s">
        <v>185</v>
      </c>
      <c r="C61" s="72">
        <v>285</v>
      </c>
      <c r="D61" s="72">
        <v>182</v>
      </c>
      <c r="E61" s="72">
        <v>103</v>
      </c>
      <c r="F61" s="27">
        <v>106</v>
      </c>
      <c r="G61" s="27">
        <v>75</v>
      </c>
      <c r="H61" s="27">
        <v>31</v>
      </c>
      <c r="I61" s="27">
        <v>36</v>
      </c>
      <c r="J61" s="27">
        <v>23</v>
      </c>
      <c r="K61" s="27">
        <v>13</v>
      </c>
      <c r="L61" s="27">
        <v>13</v>
      </c>
      <c r="M61" s="27">
        <v>5</v>
      </c>
      <c r="N61" s="27">
        <v>8</v>
      </c>
      <c r="O61" s="27">
        <v>1</v>
      </c>
      <c r="P61" s="27">
        <v>1</v>
      </c>
      <c r="Q61" s="27">
        <v>0</v>
      </c>
      <c r="R61" s="27">
        <v>26</v>
      </c>
      <c r="S61" s="27">
        <v>16</v>
      </c>
      <c r="T61" s="27">
        <v>10</v>
      </c>
      <c r="U61" s="27">
        <v>22</v>
      </c>
      <c r="V61" s="27">
        <v>15</v>
      </c>
      <c r="W61" s="27">
        <v>7</v>
      </c>
      <c r="X61" s="27">
        <v>0</v>
      </c>
      <c r="Y61" s="27">
        <v>0</v>
      </c>
      <c r="Z61" s="27">
        <v>0</v>
      </c>
      <c r="AA61" s="27">
        <v>45</v>
      </c>
      <c r="AB61" s="27">
        <v>25</v>
      </c>
      <c r="AC61" s="27">
        <v>20</v>
      </c>
      <c r="AD61" s="27">
        <v>23</v>
      </c>
      <c r="AE61" s="27">
        <v>15</v>
      </c>
      <c r="AF61" s="27">
        <v>8</v>
      </c>
      <c r="AG61" s="27">
        <v>2</v>
      </c>
      <c r="AH61" s="27">
        <v>1</v>
      </c>
      <c r="AI61" s="27">
        <v>1</v>
      </c>
      <c r="AJ61" s="27">
        <v>0</v>
      </c>
      <c r="AK61" s="27">
        <v>0</v>
      </c>
      <c r="AL61" s="27">
        <v>0</v>
      </c>
      <c r="AM61" s="27">
        <v>10</v>
      </c>
      <c r="AN61" s="27">
        <v>6</v>
      </c>
      <c r="AO61" s="27">
        <v>4</v>
      </c>
      <c r="AP61" s="27">
        <v>0</v>
      </c>
      <c r="AQ61" s="27">
        <v>0</v>
      </c>
      <c r="AR61" s="27">
        <v>0</v>
      </c>
      <c r="AS61" s="27">
        <v>1</v>
      </c>
      <c r="AT61" s="27">
        <v>0</v>
      </c>
      <c r="AU61" s="27">
        <v>1</v>
      </c>
      <c r="AV61" s="27">
        <v>0</v>
      </c>
      <c r="AW61" s="27">
        <v>0</v>
      </c>
      <c r="AX61" s="76">
        <v>0</v>
      </c>
    </row>
    <row r="62" spans="1:50" s="42" customFormat="1" ht="18" customHeight="1" x14ac:dyDescent="0.15">
      <c r="A62" s="211"/>
      <c r="B62" s="73" t="s">
        <v>186</v>
      </c>
      <c r="C62" s="72">
        <v>287</v>
      </c>
      <c r="D62" s="72">
        <v>189</v>
      </c>
      <c r="E62" s="72">
        <v>98</v>
      </c>
      <c r="F62" s="27">
        <v>120</v>
      </c>
      <c r="G62" s="27">
        <v>86</v>
      </c>
      <c r="H62" s="27">
        <v>34</v>
      </c>
      <c r="I62" s="27">
        <v>33</v>
      </c>
      <c r="J62" s="27">
        <v>24</v>
      </c>
      <c r="K62" s="27">
        <v>9</v>
      </c>
      <c r="L62" s="27">
        <v>10</v>
      </c>
      <c r="M62" s="27">
        <v>4</v>
      </c>
      <c r="N62" s="27">
        <v>6</v>
      </c>
      <c r="O62" s="27">
        <v>1</v>
      </c>
      <c r="P62" s="27">
        <v>1</v>
      </c>
      <c r="Q62" s="27">
        <v>0</v>
      </c>
      <c r="R62" s="27">
        <v>25</v>
      </c>
      <c r="S62" s="27">
        <v>18</v>
      </c>
      <c r="T62" s="27">
        <v>7</v>
      </c>
      <c r="U62" s="27">
        <v>26</v>
      </c>
      <c r="V62" s="27">
        <v>16</v>
      </c>
      <c r="W62" s="27">
        <v>10</v>
      </c>
      <c r="X62" s="27">
        <v>0</v>
      </c>
      <c r="Y62" s="27">
        <v>0</v>
      </c>
      <c r="Z62" s="27">
        <v>0</v>
      </c>
      <c r="AA62" s="27">
        <v>35</v>
      </c>
      <c r="AB62" s="27">
        <v>22</v>
      </c>
      <c r="AC62" s="27">
        <v>13</v>
      </c>
      <c r="AD62" s="27">
        <v>22</v>
      </c>
      <c r="AE62" s="27">
        <v>11</v>
      </c>
      <c r="AF62" s="27">
        <v>11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4</v>
      </c>
      <c r="AN62" s="27">
        <v>3</v>
      </c>
      <c r="AO62" s="27">
        <v>1</v>
      </c>
      <c r="AP62" s="27">
        <v>0</v>
      </c>
      <c r="AQ62" s="27">
        <v>0</v>
      </c>
      <c r="AR62" s="27">
        <v>0</v>
      </c>
      <c r="AS62" s="27">
        <v>5</v>
      </c>
      <c r="AT62" s="27">
        <v>3</v>
      </c>
      <c r="AU62" s="27">
        <v>2</v>
      </c>
      <c r="AV62" s="27">
        <v>6</v>
      </c>
      <c r="AW62" s="27">
        <v>1</v>
      </c>
      <c r="AX62" s="76">
        <v>5</v>
      </c>
    </row>
    <row r="63" spans="1:50" s="42" customFormat="1" ht="18" customHeight="1" x14ac:dyDescent="0.15">
      <c r="A63" s="211"/>
      <c r="B63" s="73" t="s">
        <v>187</v>
      </c>
      <c r="C63" s="72">
        <v>333</v>
      </c>
      <c r="D63" s="72">
        <v>231</v>
      </c>
      <c r="E63" s="72">
        <v>102</v>
      </c>
      <c r="F63" s="27">
        <v>145</v>
      </c>
      <c r="G63" s="27">
        <v>108</v>
      </c>
      <c r="H63" s="27">
        <v>37</v>
      </c>
      <c r="I63" s="27">
        <v>51</v>
      </c>
      <c r="J63" s="27">
        <v>31</v>
      </c>
      <c r="K63" s="27">
        <v>20</v>
      </c>
      <c r="L63" s="27">
        <v>12</v>
      </c>
      <c r="M63" s="27">
        <v>8</v>
      </c>
      <c r="N63" s="27">
        <v>4</v>
      </c>
      <c r="O63" s="27">
        <v>3</v>
      </c>
      <c r="P63" s="27">
        <v>1</v>
      </c>
      <c r="Q63" s="27">
        <v>2</v>
      </c>
      <c r="R63" s="27">
        <v>15</v>
      </c>
      <c r="S63" s="27">
        <v>11</v>
      </c>
      <c r="T63" s="27">
        <v>4</v>
      </c>
      <c r="U63" s="27">
        <v>29</v>
      </c>
      <c r="V63" s="27">
        <v>21</v>
      </c>
      <c r="W63" s="27">
        <v>8</v>
      </c>
      <c r="X63" s="27">
        <v>0</v>
      </c>
      <c r="Y63" s="27">
        <v>0</v>
      </c>
      <c r="Z63" s="27">
        <v>0</v>
      </c>
      <c r="AA63" s="27">
        <v>41</v>
      </c>
      <c r="AB63" s="27">
        <v>27</v>
      </c>
      <c r="AC63" s="27">
        <v>14</v>
      </c>
      <c r="AD63" s="27">
        <v>27</v>
      </c>
      <c r="AE63" s="27">
        <v>18</v>
      </c>
      <c r="AF63" s="27">
        <v>9</v>
      </c>
      <c r="AG63" s="27">
        <v>1</v>
      </c>
      <c r="AH63" s="27">
        <v>1</v>
      </c>
      <c r="AI63" s="27">
        <v>0</v>
      </c>
      <c r="AJ63" s="27">
        <v>1</v>
      </c>
      <c r="AK63" s="27">
        <v>1</v>
      </c>
      <c r="AL63" s="27">
        <v>0</v>
      </c>
      <c r="AM63" s="27">
        <v>7</v>
      </c>
      <c r="AN63" s="27">
        <v>4</v>
      </c>
      <c r="AO63" s="27">
        <v>3</v>
      </c>
      <c r="AP63" s="27">
        <v>0</v>
      </c>
      <c r="AQ63" s="27">
        <v>0</v>
      </c>
      <c r="AR63" s="27">
        <v>0</v>
      </c>
      <c r="AS63" s="27">
        <v>1</v>
      </c>
      <c r="AT63" s="27">
        <v>0</v>
      </c>
      <c r="AU63" s="27">
        <v>1</v>
      </c>
      <c r="AV63" s="27">
        <v>0</v>
      </c>
      <c r="AW63" s="27">
        <v>0</v>
      </c>
      <c r="AX63" s="76">
        <v>0</v>
      </c>
    </row>
    <row r="64" spans="1:50" s="42" customFormat="1" ht="18" customHeight="1" x14ac:dyDescent="0.15">
      <c r="A64" s="211"/>
      <c r="B64" s="73" t="s">
        <v>188</v>
      </c>
      <c r="C64" s="72">
        <v>334</v>
      </c>
      <c r="D64" s="72">
        <v>224</v>
      </c>
      <c r="E64" s="72">
        <v>110</v>
      </c>
      <c r="F64" s="27">
        <v>148</v>
      </c>
      <c r="G64" s="27">
        <v>110</v>
      </c>
      <c r="H64" s="27">
        <v>38</v>
      </c>
      <c r="I64" s="27">
        <v>34</v>
      </c>
      <c r="J64" s="27">
        <v>21</v>
      </c>
      <c r="K64" s="27">
        <v>13</v>
      </c>
      <c r="L64" s="27">
        <v>22</v>
      </c>
      <c r="M64" s="27">
        <v>12</v>
      </c>
      <c r="N64" s="27">
        <v>10</v>
      </c>
      <c r="O64" s="27">
        <v>4</v>
      </c>
      <c r="P64" s="27">
        <v>3</v>
      </c>
      <c r="Q64" s="27">
        <v>1</v>
      </c>
      <c r="R64" s="27">
        <v>16</v>
      </c>
      <c r="S64" s="27">
        <v>9</v>
      </c>
      <c r="T64" s="27">
        <v>7</v>
      </c>
      <c r="U64" s="27">
        <v>30</v>
      </c>
      <c r="V64" s="27">
        <v>17</v>
      </c>
      <c r="W64" s="27">
        <v>13</v>
      </c>
      <c r="X64" s="27">
        <v>0</v>
      </c>
      <c r="Y64" s="27">
        <v>0</v>
      </c>
      <c r="Z64" s="27">
        <v>0</v>
      </c>
      <c r="AA64" s="27">
        <v>49</v>
      </c>
      <c r="AB64" s="27">
        <v>30</v>
      </c>
      <c r="AC64" s="27">
        <v>19</v>
      </c>
      <c r="AD64" s="27">
        <v>22</v>
      </c>
      <c r="AE64" s="27">
        <v>15</v>
      </c>
      <c r="AF64" s="27">
        <v>7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5</v>
      </c>
      <c r="AN64" s="27">
        <v>5</v>
      </c>
      <c r="AO64" s="27">
        <v>0</v>
      </c>
      <c r="AP64" s="27">
        <v>0</v>
      </c>
      <c r="AQ64" s="27">
        <v>0</v>
      </c>
      <c r="AR64" s="27">
        <v>0</v>
      </c>
      <c r="AS64" s="27">
        <v>3</v>
      </c>
      <c r="AT64" s="27">
        <v>2</v>
      </c>
      <c r="AU64" s="27">
        <v>1</v>
      </c>
      <c r="AV64" s="27">
        <v>1</v>
      </c>
      <c r="AW64" s="27">
        <v>0</v>
      </c>
      <c r="AX64" s="76">
        <v>1</v>
      </c>
    </row>
    <row r="65" spans="1:50" s="42" customFormat="1" ht="18" customHeight="1" x14ac:dyDescent="0.15">
      <c r="A65" s="211"/>
      <c r="B65" s="73" t="s">
        <v>189</v>
      </c>
      <c r="C65" s="72">
        <v>355</v>
      </c>
      <c r="D65" s="72">
        <v>247</v>
      </c>
      <c r="E65" s="72">
        <v>108</v>
      </c>
      <c r="F65" s="27">
        <v>150</v>
      </c>
      <c r="G65" s="27">
        <v>108</v>
      </c>
      <c r="H65" s="27">
        <v>42</v>
      </c>
      <c r="I65" s="27">
        <v>41</v>
      </c>
      <c r="J65" s="27">
        <v>28</v>
      </c>
      <c r="K65" s="27">
        <v>13</v>
      </c>
      <c r="L65" s="27">
        <v>25</v>
      </c>
      <c r="M65" s="27">
        <v>15</v>
      </c>
      <c r="N65" s="27">
        <v>10</v>
      </c>
      <c r="O65" s="27">
        <v>6</v>
      </c>
      <c r="P65" s="27">
        <v>4</v>
      </c>
      <c r="Q65" s="27">
        <v>2</v>
      </c>
      <c r="R65" s="27">
        <v>16</v>
      </c>
      <c r="S65" s="27">
        <v>12</v>
      </c>
      <c r="T65" s="27">
        <v>4</v>
      </c>
      <c r="U65" s="27">
        <v>32</v>
      </c>
      <c r="V65" s="27">
        <v>24</v>
      </c>
      <c r="W65" s="27">
        <v>8</v>
      </c>
      <c r="X65" s="27">
        <v>0</v>
      </c>
      <c r="Y65" s="27">
        <v>0</v>
      </c>
      <c r="Z65" s="27">
        <v>0</v>
      </c>
      <c r="AA65" s="27">
        <v>49</v>
      </c>
      <c r="AB65" s="27">
        <v>31</v>
      </c>
      <c r="AC65" s="27">
        <v>18</v>
      </c>
      <c r="AD65" s="27">
        <v>26</v>
      </c>
      <c r="AE65" s="27">
        <v>18</v>
      </c>
      <c r="AF65" s="27">
        <v>8</v>
      </c>
      <c r="AG65" s="27">
        <v>0</v>
      </c>
      <c r="AH65" s="27">
        <v>0</v>
      </c>
      <c r="AI65" s="27">
        <v>0</v>
      </c>
      <c r="AJ65" s="27">
        <v>1</v>
      </c>
      <c r="AK65" s="27">
        <v>0</v>
      </c>
      <c r="AL65" s="27">
        <v>1</v>
      </c>
      <c r="AM65" s="27">
        <v>3</v>
      </c>
      <c r="AN65" s="27">
        <v>3</v>
      </c>
      <c r="AO65" s="27">
        <v>0</v>
      </c>
      <c r="AP65" s="27">
        <v>1</v>
      </c>
      <c r="AQ65" s="27">
        <v>1</v>
      </c>
      <c r="AR65" s="27">
        <v>0</v>
      </c>
      <c r="AS65" s="27">
        <v>2</v>
      </c>
      <c r="AT65" s="27">
        <v>0</v>
      </c>
      <c r="AU65" s="27">
        <v>2</v>
      </c>
      <c r="AV65" s="27">
        <v>3</v>
      </c>
      <c r="AW65" s="27">
        <v>3</v>
      </c>
      <c r="AX65" s="76">
        <v>0</v>
      </c>
    </row>
    <row r="66" spans="1:50" s="42" customFormat="1" ht="18" customHeight="1" x14ac:dyDescent="0.15">
      <c r="A66" s="211"/>
      <c r="B66" s="73" t="s">
        <v>190</v>
      </c>
      <c r="C66" s="72">
        <v>326</v>
      </c>
      <c r="D66" s="72">
        <v>207</v>
      </c>
      <c r="E66" s="72">
        <v>119</v>
      </c>
      <c r="F66" s="27">
        <v>128</v>
      </c>
      <c r="G66" s="27">
        <v>86</v>
      </c>
      <c r="H66" s="27">
        <v>42</v>
      </c>
      <c r="I66" s="27">
        <v>44</v>
      </c>
      <c r="J66" s="27">
        <v>28</v>
      </c>
      <c r="K66" s="27">
        <v>16</v>
      </c>
      <c r="L66" s="27">
        <v>26</v>
      </c>
      <c r="M66" s="27">
        <v>14</v>
      </c>
      <c r="N66" s="27">
        <v>12</v>
      </c>
      <c r="O66" s="27">
        <v>4</v>
      </c>
      <c r="P66" s="27">
        <v>2</v>
      </c>
      <c r="Q66" s="27">
        <v>2</v>
      </c>
      <c r="R66" s="27">
        <v>20</v>
      </c>
      <c r="S66" s="27">
        <v>14</v>
      </c>
      <c r="T66" s="27">
        <v>6</v>
      </c>
      <c r="U66" s="27">
        <v>35</v>
      </c>
      <c r="V66" s="27">
        <v>22</v>
      </c>
      <c r="W66" s="27">
        <v>13</v>
      </c>
      <c r="X66" s="27">
        <v>0</v>
      </c>
      <c r="Y66" s="27">
        <v>0</v>
      </c>
      <c r="Z66" s="27">
        <v>0</v>
      </c>
      <c r="AA66" s="27">
        <v>28</v>
      </c>
      <c r="AB66" s="27">
        <v>16</v>
      </c>
      <c r="AC66" s="27">
        <v>12</v>
      </c>
      <c r="AD66" s="27">
        <v>27</v>
      </c>
      <c r="AE66" s="27">
        <v>13</v>
      </c>
      <c r="AF66" s="27">
        <v>14</v>
      </c>
      <c r="AG66" s="27">
        <v>2</v>
      </c>
      <c r="AH66" s="27">
        <v>2</v>
      </c>
      <c r="AI66" s="27">
        <v>0</v>
      </c>
      <c r="AJ66" s="27">
        <v>3</v>
      </c>
      <c r="AK66" s="27">
        <v>3</v>
      </c>
      <c r="AL66" s="27">
        <v>0</v>
      </c>
      <c r="AM66" s="27">
        <v>6</v>
      </c>
      <c r="AN66" s="27">
        <v>4</v>
      </c>
      <c r="AO66" s="27">
        <v>2</v>
      </c>
      <c r="AP66" s="27">
        <v>0</v>
      </c>
      <c r="AQ66" s="27">
        <v>0</v>
      </c>
      <c r="AR66" s="27">
        <v>0</v>
      </c>
      <c r="AS66" s="27">
        <v>3</v>
      </c>
      <c r="AT66" s="27">
        <v>3</v>
      </c>
      <c r="AU66" s="27">
        <v>0</v>
      </c>
      <c r="AV66" s="27">
        <v>0</v>
      </c>
      <c r="AW66" s="27">
        <v>0</v>
      </c>
      <c r="AX66" s="76">
        <v>0</v>
      </c>
    </row>
    <row r="67" spans="1:50" s="42" customFormat="1" ht="18" customHeight="1" x14ac:dyDescent="0.15">
      <c r="A67" s="211"/>
      <c r="B67" s="73" t="s">
        <v>191</v>
      </c>
      <c r="C67" s="72">
        <v>341</v>
      </c>
      <c r="D67" s="72">
        <v>224</v>
      </c>
      <c r="E67" s="72">
        <v>117</v>
      </c>
      <c r="F67" s="27">
        <v>144</v>
      </c>
      <c r="G67" s="27">
        <v>101</v>
      </c>
      <c r="H67" s="27">
        <v>43</v>
      </c>
      <c r="I67" s="27">
        <v>43</v>
      </c>
      <c r="J67" s="27">
        <v>24</v>
      </c>
      <c r="K67" s="27">
        <v>19</v>
      </c>
      <c r="L67" s="27">
        <v>40</v>
      </c>
      <c r="M67" s="27">
        <v>22</v>
      </c>
      <c r="N67" s="27">
        <v>18</v>
      </c>
      <c r="O67" s="27">
        <v>2</v>
      </c>
      <c r="P67" s="27">
        <v>2</v>
      </c>
      <c r="Q67" s="27">
        <v>0</v>
      </c>
      <c r="R67" s="27">
        <v>13</v>
      </c>
      <c r="S67" s="27">
        <v>8</v>
      </c>
      <c r="T67" s="27">
        <v>5</v>
      </c>
      <c r="U67" s="27">
        <v>36</v>
      </c>
      <c r="V67" s="27">
        <v>22</v>
      </c>
      <c r="W67" s="27">
        <v>14</v>
      </c>
      <c r="X67" s="27">
        <v>0</v>
      </c>
      <c r="Y67" s="27">
        <v>0</v>
      </c>
      <c r="Z67" s="27">
        <v>0</v>
      </c>
      <c r="AA67" s="27">
        <v>31</v>
      </c>
      <c r="AB67" s="27">
        <v>19</v>
      </c>
      <c r="AC67" s="27">
        <v>12</v>
      </c>
      <c r="AD67" s="27">
        <v>22</v>
      </c>
      <c r="AE67" s="27">
        <v>17</v>
      </c>
      <c r="AF67" s="27">
        <v>5</v>
      </c>
      <c r="AG67" s="27">
        <v>0</v>
      </c>
      <c r="AH67" s="27">
        <v>0</v>
      </c>
      <c r="AI67" s="27">
        <v>0</v>
      </c>
      <c r="AJ67" s="27">
        <v>1</v>
      </c>
      <c r="AK67" s="27">
        <v>1</v>
      </c>
      <c r="AL67" s="27">
        <v>0</v>
      </c>
      <c r="AM67" s="27">
        <v>7</v>
      </c>
      <c r="AN67" s="27">
        <v>6</v>
      </c>
      <c r="AO67" s="27">
        <v>1</v>
      </c>
      <c r="AP67" s="27">
        <v>0</v>
      </c>
      <c r="AQ67" s="27">
        <v>0</v>
      </c>
      <c r="AR67" s="27">
        <v>0</v>
      </c>
      <c r="AS67" s="27">
        <v>2</v>
      </c>
      <c r="AT67" s="27">
        <v>2</v>
      </c>
      <c r="AU67" s="27">
        <v>0</v>
      </c>
      <c r="AV67" s="27">
        <v>0</v>
      </c>
      <c r="AW67" s="27">
        <v>0</v>
      </c>
      <c r="AX67" s="76">
        <v>0</v>
      </c>
    </row>
    <row r="68" spans="1:50" s="42" customFormat="1" ht="18" customHeight="1" x14ac:dyDescent="0.15">
      <c r="A68" s="211"/>
      <c r="B68" s="73" t="s">
        <v>192</v>
      </c>
      <c r="C68" s="72">
        <v>372</v>
      </c>
      <c r="D68" s="72">
        <v>254</v>
      </c>
      <c r="E68" s="72">
        <v>118</v>
      </c>
      <c r="F68" s="27">
        <v>171</v>
      </c>
      <c r="G68" s="27">
        <v>119</v>
      </c>
      <c r="H68" s="27">
        <v>52</v>
      </c>
      <c r="I68" s="27">
        <v>40</v>
      </c>
      <c r="J68" s="27">
        <v>29</v>
      </c>
      <c r="K68" s="27">
        <v>11</v>
      </c>
      <c r="L68" s="27">
        <v>32</v>
      </c>
      <c r="M68" s="27">
        <v>21</v>
      </c>
      <c r="N68" s="27">
        <v>11</v>
      </c>
      <c r="O68" s="27">
        <v>3</v>
      </c>
      <c r="P68" s="27">
        <v>2</v>
      </c>
      <c r="Q68" s="27">
        <v>1</v>
      </c>
      <c r="R68" s="27">
        <v>18</v>
      </c>
      <c r="S68" s="27">
        <v>10</v>
      </c>
      <c r="T68" s="27">
        <v>8</v>
      </c>
      <c r="U68" s="27">
        <v>40</v>
      </c>
      <c r="V68" s="27">
        <v>31</v>
      </c>
      <c r="W68" s="27">
        <v>9</v>
      </c>
      <c r="X68" s="27">
        <v>0</v>
      </c>
      <c r="Y68" s="27">
        <v>0</v>
      </c>
      <c r="Z68" s="27">
        <v>0</v>
      </c>
      <c r="AA68" s="27">
        <v>24</v>
      </c>
      <c r="AB68" s="27">
        <v>14</v>
      </c>
      <c r="AC68" s="27">
        <v>10</v>
      </c>
      <c r="AD68" s="27">
        <v>30</v>
      </c>
      <c r="AE68" s="27">
        <v>18</v>
      </c>
      <c r="AF68" s="27">
        <v>12</v>
      </c>
      <c r="AG68" s="27">
        <v>2</v>
      </c>
      <c r="AH68" s="27">
        <v>1</v>
      </c>
      <c r="AI68" s="27">
        <v>1</v>
      </c>
      <c r="AJ68" s="27">
        <v>2</v>
      </c>
      <c r="AK68" s="27">
        <v>1</v>
      </c>
      <c r="AL68" s="27">
        <v>1</v>
      </c>
      <c r="AM68" s="27">
        <v>4</v>
      </c>
      <c r="AN68" s="27">
        <v>3</v>
      </c>
      <c r="AO68" s="27">
        <v>1</v>
      </c>
      <c r="AP68" s="27">
        <v>0</v>
      </c>
      <c r="AQ68" s="27">
        <v>0</v>
      </c>
      <c r="AR68" s="27">
        <v>0</v>
      </c>
      <c r="AS68" s="27">
        <v>6</v>
      </c>
      <c r="AT68" s="27">
        <v>5</v>
      </c>
      <c r="AU68" s="27">
        <v>1</v>
      </c>
      <c r="AV68" s="27">
        <v>0</v>
      </c>
      <c r="AW68" s="27">
        <v>0</v>
      </c>
      <c r="AX68" s="76">
        <v>0</v>
      </c>
    </row>
    <row r="69" spans="1:50" s="42" customFormat="1" ht="18" customHeight="1" x14ac:dyDescent="0.15">
      <c r="A69" s="211"/>
      <c r="B69" s="73" t="s">
        <v>193</v>
      </c>
      <c r="C69" s="72">
        <v>412</v>
      </c>
      <c r="D69" s="72">
        <v>289</v>
      </c>
      <c r="E69" s="72">
        <v>123</v>
      </c>
      <c r="F69" s="27">
        <v>211</v>
      </c>
      <c r="G69" s="27">
        <v>153</v>
      </c>
      <c r="H69" s="27">
        <v>58</v>
      </c>
      <c r="I69" s="27">
        <v>51</v>
      </c>
      <c r="J69" s="27">
        <v>35</v>
      </c>
      <c r="K69" s="27">
        <v>16</v>
      </c>
      <c r="L69" s="27">
        <v>28</v>
      </c>
      <c r="M69" s="27">
        <v>19</v>
      </c>
      <c r="N69" s="27">
        <v>9</v>
      </c>
      <c r="O69" s="27">
        <v>4</v>
      </c>
      <c r="P69" s="27">
        <v>4</v>
      </c>
      <c r="Q69" s="27">
        <v>0</v>
      </c>
      <c r="R69" s="27">
        <v>15</v>
      </c>
      <c r="S69" s="27">
        <v>14</v>
      </c>
      <c r="T69" s="27">
        <v>1</v>
      </c>
      <c r="U69" s="27">
        <v>37</v>
      </c>
      <c r="V69" s="27">
        <v>26</v>
      </c>
      <c r="W69" s="27">
        <v>11</v>
      </c>
      <c r="X69" s="27">
        <v>0</v>
      </c>
      <c r="Y69" s="27">
        <v>0</v>
      </c>
      <c r="Z69" s="27">
        <v>0</v>
      </c>
      <c r="AA69" s="27">
        <v>28</v>
      </c>
      <c r="AB69" s="27">
        <v>15</v>
      </c>
      <c r="AC69" s="27">
        <v>13</v>
      </c>
      <c r="AD69" s="27">
        <v>26</v>
      </c>
      <c r="AE69" s="27">
        <v>16</v>
      </c>
      <c r="AF69" s="27">
        <v>10</v>
      </c>
      <c r="AG69" s="27">
        <v>1</v>
      </c>
      <c r="AH69" s="27">
        <v>0</v>
      </c>
      <c r="AI69" s="27">
        <v>1</v>
      </c>
      <c r="AJ69" s="27">
        <v>2</v>
      </c>
      <c r="AK69" s="27">
        <v>2</v>
      </c>
      <c r="AL69" s="27">
        <v>0</v>
      </c>
      <c r="AM69" s="27">
        <v>6</v>
      </c>
      <c r="AN69" s="27">
        <v>3</v>
      </c>
      <c r="AO69" s="27">
        <v>3</v>
      </c>
      <c r="AP69" s="27">
        <v>0</v>
      </c>
      <c r="AQ69" s="27">
        <v>0</v>
      </c>
      <c r="AR69" s="27">
        <v>0</v>
      </c>
      <c r="AS69" s="27">
        <v>3</v>
      </c>
      <c r="AT69" s="27">
        <v>2</v>
      </c>
      <c r="AU69" s="27">
        <v>1</v>
      </c>
      <c r="AV69" s="27">
        <v>0</v>
      </c>
      <c r="AW69" s="27">
        <v>0</v>
      </c>
      <c r="AX69" s="76">
        <v>0</v>
      </c>
    </row>
    <row r="70" spans="1:50" s="42" customFormat="1" ht="18" customHeight="1" x14ac:dyDescent="0.15">
      <c r="A70" s="211"/>
      <c r="B70" s="73" t="s">
        <v>194</v>
      </c>
      <c r="C70" s="72">
        <v>398</v>
      </c>
      <c r="D70" s="72">
        <v>282</v>
      </c>
      <c r="E70" s="72">
        <v>116</v>
      </c>
      <c r="F70" s="27">
        <v>175</v>
      </c>
      <c r="G70" s="27">
        <v>119</v>
      </c>
      <c r="H70" s="27">
        <v>56</v>
      </c>
      <c r="I70" s="27">
        <v>49</v>
      </c>
      <c r="J70" s="27">
        <v>34</v>
      </c>
      <c r="K70" s="27">
        <v>15</v>
      </c>
      <c r="L70" s="27">
        <v>41</v>
      </c>
      <c r="M70" s="27">
        <v>29</v>
      </c>
      <c r="N70" s="27">
        <v>12</v>
      </c>
      <c r="O70" s="27">
        <v>4</v>
      </c>
      <c r="P70" s="27">
        <v>3</v>
      </c>
      <c r="Q70" s="27">
        <v>1</v>
      </c>
      <c r="R70" s="27">
        <v>17</v>
      </c>
      <c r="S70" s="27">
        <v>14</v>
      </c>
      <c r="T70" s="27">
        <v>3</v>
      </c>
      <c r="U70" s="27">
        <v>38</v>
      </c>
      <c r="V70" s="27">
        <v>30</v>
      </c>
      <c r="W70" s="27">
        <v>8</v>
      </c>
      <c r="X70" s="27">
        <v>0</v>
      </c>
      <c r="Y70" s="27">
        <v>0</v>
      </c>
      <c r="Z70" s="27">
        <v>0</v>
      </c>
      <c r="AA70" s="27">
        <v>36</v>
      </c>
      <c r="AB70" s="27">
        <v>27</v>
      </c>
      <c r="AC70" s="27">
        <v>9</v>
      </c>
      <c r="AD70" s="27">
        <v>21</v>
      </c>
      <c r="AE70" s="27">
        <v>15</v>
      </c>
      <c r="AF70" s="27">
        <v>6</v>
      </c>
      <c r="AG70" s="27">
        <v>2</v>
      </c>
      <c r="AH70" s="27">
        <v>2</v>
      </c>
      <c r="AI70" s="27">
        <v>0</v>
      </c>
      <c r="AJ70" s="27">
        <v>4</v>
      </c>
      <c r="AK70" s="27">
        <v>1</v>
      </c>
      <c r="AL70" s="27">
        <v>3</v>
      </c>
      <c r="AM70" s="27">
        <v>4</v>
      </c>
      <c r="AN70" s="27">
        <v>2</v>
      </c>
      <c r="AO70" s="27">
        <v>2</v>
      </c>
      <c r="AP70" s="27">
        <v>0</v>
      </c>
      <c r="AQ70" s="27">
        <v>0</v>
      </c>
      <c r="AR70" s="27">
        <v>0</v>
      </c>
      <c r="AS70" s="27">
        <v>3</v>
      </c>
      <c r="AT70" s="27">
        <v>3</v>
      </c>
      <c r="AU70" s="27">
        <v>0</v>
      </c>
      <c r="AV70" s="27">
        <v>4</v>
      </c>
      <c r="AW70" s="27">
        <v>3</v>
      </c>
      <c r="AX70" s="76">
        <v>1</v>
      </c>
    </row>
    <row r="71" spans="1:50" s="42" customFormat="1" ht="18" customHeight="1" x14ac:dyDescent="0.15">
      <c r="A71" s="211"/>
      <c r="B71" s="73" t="s">
        <v>195</v>
      </c>
      <c r="C71" s="72">
        <v>500</v>
      </c>
      <c r="D71" s="72">
        <v>315</v>
      </c>
      <c r="E71" s="72">
        <v>185</v>
      </c>
      <c r="F71" s="27">
        <v>232</v>
      </c>
      <c r="G71" s="27">
        <v>151</v>
      </c>
      <c r="H71" s="27">
        <v>81</v>
      </c>
      <c r="I71" s="27">
        <v>66</v>
      </c>
      <c r="J71" s="27">
        <v>39</v>
      </c>
      <c r="K71" s="27">
        <v>27</v>
      </c>
      <c r="L71" s="27">
        <v>49</v>
      </c>
      <c r="M71" s="27">
        <v>26</v>
      </c>
      <c r="N71" s="27">
        <v>23</v>
      </c>
      <c r="O71" s="27">
        <v>4</v>
      </c>
      <c r="P71" s="27">
        <v>3</v>
      </c>
      <c r="Q71" s="27">
        <v>1</v>
      </c>
      <c r="R71" s="27">
        <v>17</v>
      </c>
      <c r="S71" s="27">
        <v>12</v>
      </c>
      <c r="T71" s="27">
        <v>5</v>
      </c>
      <c r="U71" s="27">
        <v>49</v>
      </c>
      <c r="V71" s="27">
        <v>31</v>
      </c>
      <c r="W71" s="27">
        <v>18</v>
      </c>
      <c r="X71" s="27">
        <v>0</v>
      </c>
      <c r="Y71" s="27">
        <v>0</v>
      </c>
      <c r="Z71" s="27">
        <v>0</v>
      </c>
      <c r="AA71" s="27">
        <v>30</v>
      </c>
      <c r="AB71" s="27">
        <v>20</v>
      </c>
      <c r="AC71" s="27">
        <v>10</v>
      </c>
      <c r="AD71" s="27">
        <v>33</v>
      </c>
      <c r="AE71" s="27">
        <v>21</v>
      </c>
      <c r="AF71" s="27">
        <v>12</v>
      </c>
      <c r="AG71" s="27">
        <v>1</v>
      </c>
      <c r="AH71" s="27">
        <v>1</v>
      </c>
      <c r="AI71" s="27">
        <v>0</v>
      </c>
      <c r="AJ71" s="27">
        <v>0</v>
      </c>
      <c r="AK71" s="27">
        <v>0</v>
      </c>
      <c r="AL71" s="27">
        <v>0</v>
      </c>
      <c r="AM71" s="27">
        <v>8</v>
      </c>
      <c r="AN71" s="27">
        <v>5</v>
      </c>
      <c r="AO71" s="27">
        <v>3</v>
      </c>
      <c r="AP71" s="27">
        <v>1</v>
      </c>
      <c r="AQ71" s="27">
        <v>0</v>
      </c>
      <c r="AR71" s="27">
        <v>1</v>
      </c>
      <c r="AS71" s="27">
        <v>8</v>
      </c>
      <c r="AT71" s="27">
        <v>4</v>
      </c>
      <c r="AU71" s="27">
        <v>4</v>
      </c>
      <c r="AV71" s="27">
        <v>2</v>
      </c>
      <c r="AW71" s="27">
        <v>2</v>
      </c>
      <c r="AX71" s="76">
        <v>0</v>
      </c>
    </row>
    <row r="72" spans="1:50" s="42" customFormat="1" ht="18" customHeight="1" x14ac:dyDescent="0.15">
      <c r="A72" s="211"/>
      <c r="B72" s="73" t="s">
        <v>196</v>
      </c>
      <c r="C72" s="72">
        <v>543</v>
      </c>
      <c r="D72" s="72">
        <v>348</v>
      </c>
      <c r="E72" s="72">
        <v>195</v>
      </c>
      <c r="F72" s="27">
        <v>252</v>
      </c>
      <c r="G72" s="27">
        <v>167</v>
      </c>
      <c r="H72" s="27">
        <v>85</v>
      </c>
      <c r="I72" s="27">
        <v>60</v>
      </c>
      <c r="J72" s="27">
        <v>40</v>
      </c>
      <c r="K72" s="27">
        <v>20</v>
      </c>
      <c r="L72" s="27">
        <v>60</v>
      </c>
      <c r="M72" s="27">
        <v>34</v>
      </c>
      <c r="N72" s="27">
        <v>26</v>
      </c>
      <c r="O72" s="27">
        <v>9</v>
      </c>
      <c r="P72" s="27">
        <v>8</v>
      </c>
      <c r="Q72" s="27">
        <v>1</v>
      </c>
      <c r="R72" s="27">
        <v>14</v>
      </c>
      <c r="S72" s="27">
        <v>11</v>
      </c>
      <c r="T72" s="27">
        <v>3</v>
      </c>
      <c r="U72" s="27">
        <v>45</v>
      </c>
      <c r="V72" s="27">
        <v>32</v>
      </c>
      <c r="W72" s="27">
        <v>13</v>
      </c>
      <c r="X72" s="27">
        <v>0</v>
      </c>
      <c r="Y72" s="27">
        <v>0</v>
      </c>
      <c r="Z72" s="27">
        <v>0</v>
      </c>
      <c r="AA72" s="27">
        <v>41</v>
      </c>
      <c r="AB72" s="27">
        <v>24</v>
      </c>
      <c r="AC72" s="27">
        <v>17</v>
      </c>
      <c r="AD72" s="27">
        <v>34</v>
      </c>
      <c r="AE72" s="27">
        <v>18</v>
      </c>
      <c r="AF72" s="27">
        <v>16</v>
      </c>
      <c r="AG72" s="27">
        <v>2</v>
      </c>
      <c r="AH72" s="27">
        <v>2</v>
      </c>
      <c r="AI72" s="27">
        <v>0</v>
      </c>
      <c r="AJ72" s="27">
        <v>7</v>
      </c>
      <c r="AK72" s="27">
        <v>3</v>
      </c>
      <c r="AL72" s="27">
        <v>4</v>
      </c>
      <c r="AM72" s="27">
        <v>11</v>
      </c>
      <c r="AN72" s="27">
        <v>5</v>
      </c>
      <c r="AO72" s="27">
        <v>6</v>
      </c>
      <c r="AP72" s="27">
        <v>0</v>
      </c>
      <c r="AQ72" s="27">
        <v>0</v>
      </c>
      <c r="AR72" s="27">
        <v>0</v>
      </c>
      <c r="AS72" s="27">
        <v>6</v>
      </c>
      <c r="AT72" s="27">
        <v>2</v>
      </c>
      <c r="AU72" s="27">
        <v>4</v>
      </c>
      <c r="AV72" s="27">
        <v>2</v>
      </c>
      <c r="AW72" s="27">
        <v>2</v>
      </c>
      <c r="AX72" s="76">
        <v>0</v>
      </c>
    </row>
    <row r="73" spans="1:50" s="42" customFormat="1" ht="18" customHeight="1" x14ac:dyDescent="0.15">
      <c r="A73" s="211"/>
      <c r="B73" s="73" t="s">
        <v>197</v>
      </c>
      <c r="C73" s="72">
        <v>516</v>
      </c>
      <c r="D73" s="72">
        <v>332</v>
      </c>
      <c r="E73" s="72">
        <v>184</v>
      </c>
      <c r="F73" s="27">
        <v>238</v>
      </c>
      <c r="G73" s="27">
        <v>159</v>
      </c>
      <c r="H73" s="27">
        <v>79</v>
      </c>
      <c r="I73" s="27">
        <v>51</v>
      </c>
      <c r="J73" s="27">
        <v>38</v>
      </c>
      <c r="K73" s="27">
        <v>13</v>
      </c>
      <c r="L73" s="27">
        <v>62</v>
      </c>
      <c r="M73" s="27">
        <v>27</v>
      </c>
      <c r="N73" s="27">
        <v>35</v>
      </c>
      <c r="O73" s="27">
        <v>3</v>
      </c>
      <c r="P73" s="27">
        <v>0</v>
      </c>
      <c r="Q73" s="27">
        <v>3</v>
      </c>
      <c r="R73" s="27">
        <v>15</v>
      </c>
      <c r="S73" s="27">
        <v>8</v>
      </c>
      <c r="T73" s="27">
        <v>7</v>
      </c>
      <c r="U73" s="27">
        <v>59</v>
      </c>
      <c r="V73" s="27">
        <v>44</v>
      </c>
      <c r="W73" s="27">
        <v>15</v>
      </c>
      <c r="X73" s="27">
        <v>0</v>
      </c>
      <c r="Y73" s="27">
        <v>0</v>
      </c>
      <c r="Z73" s="27">
        <v>0</v>
      </c>
      <c r="AA73" s="27">
        <v>37</v>
      </c>
      <c r="AB73" s="27">
        <v>22</v>
      </c>
      <c r="AC73" s="27">
        <v>15</v>
      </c>
      <c r="AD73" s="27">
        <v>35</v>
      </c>
      <c r="AE73" s="27">
        <v>23</v>
      </c>
      <c r="AF73" s="27">
        <v>12</v>
      </c>
      <c r="AG73" s="27">
        <v>0</v>
      </c>
      <c r="AH73" s="27">
        <v>0</v>
      </c>
      <c r="AI73" s="27">
        <v>0</v>
      </c>
      <c r="AJ73" s="27">
        <v>5</v>
      </c>
      <c r="AK73" s="27">
        <v>3</v>
      </c>
      <c r="AL73" s="27">
        <v>2</v>
      </c>
      <c r="AM73" s="27">
        <v>5</v>
      </c>
      <c r="AN73" s="27">
        <v>3</v>
      </c>
      <c r="AO73" s="27">
        <v>2</v>
      </c>
      <c r="AP73" s="27">
        <v>1</v>
      </c>
      <c r="AQ73" s="27">
        <v>1</v>
      </c>
      <c r="AR73" s="27">
        <v>0</v>
      </c>
      <c r="AS73" s="27">
        <v>5</v>
      </c>
      <c r="AT73" s="27">
        <v>4</v>
      </c>
      <c r="AU73" s="27">
        <v>1</v>
      </c>
      <c r="AV73" s="27">
        <v>0</v>
      </c>
      <c r="AW73" s="27">
        <v>0</v>
      </c>
      <c r="AX73" s="76">
        <v>0</v>
      </c>
    </row>
    <row r="74" spans="1:50" s="42" customFormat="1" ht="18" customHeight="1" x14ac:dyDescent="0.15">
      <c r="A74" s="211"/>
      <c r="B74" s="73" t="s">
        <v>198</v>
      </c>
      <c r="C74" s="72">
        <v>474</v>
      </c>
      <c r="D74" s="72">
        <v>283</v>
      </c>
      <c r="E74" s="72">
        <v>191</v>
      </c>
      <c r="F74" s="27">
        <v>229</v>
      </c>
      <c r="G74" s="27">
        <v>133</v>
      </c>
      <c r="H74" s="27">
        <v>96</v>
      </c>
      <c r="I74" s="27">
        <v>47</v>
      </c>
      <c r="J74" s="27">
        <v>26</v>
      </c>
      <c r="K74" s="27">
        <v>21</v>
      </c>
      <c r="L74" s="27">
        <v>55</v>
      </c>
      <c r="M74" s="27">
        <v>37</v>
      </c>
      <c r="N74" s="27">
        <v>18</v>
      </c>
      <c r="O74" s="27">
        <v>7</v>
      </c>
      <c r="P74" s="27">
        <v>4</v>
      </c>
      <c r="Q74" s="27">
        <v>3</v>
      </c>
      <c r="R74" s="27">
        <v>4</v>
      </c>
      <c r="S74" s="27">
        <v>2</v>
      </c>
      <c r="T74" s="27">
        <v>2</v>
      </c>
      <c r="U74" s="27">
        <v>69</v>
      </c>
      <c r="V74" s="27">
        <v>41</v>
      </c>
      <c r="W74" s="27">
        <v>28</v>
      </c>
      <c r="X74" s="27">
        <v>0</v>
      </c>
      <c r="Y74" s="27">
        <v>0</v>
      </c>
      <c r="Z74" s="27">
        <v>0</v>
      </c>
      <c r="AA74" s="27">
        <v>18</v>
      </c>
      <c r="AB74" s="27">
        <v>12</v>
      </c>
      <c r="AC74" s="27">
        <v>6</v>
      </c>
      <c r="AD74" s="27">
        <v>28</v>
      </c>
      <c r="AE74" s="27">
        <v>16</v>
      </c>
      <c r="AF74" s="27">
        <v>12</v>
      </c>
      <c r="AG74" s="27">
        <v>1</v>
      </c>
      <c r="AH74" s="27">
        <v>1</v>
      </c>
      <c r="AI74" s="27">
        <v>0</v>
      </c>
      <c r="AJ74" s="27">
        <v>8</v>
      </c>
      <c r="AK74" s="27">
        <v>5</v>
      </c>
      <c r="AL74" s="27">
        <v>3</v>
      </c>
      <c r="AM74" s="27">
        <v>3</v>
      </c>
      <c r="AN74" s="27">
        <v>2</v>
      </c>
      <c r="AO74" s="27">
        <v>1</v>
      </c>
      <c r="AP74" s="27">
        <v>3</v>
      </c>
      <c r="AQ74" s="27">
        <v>3</v>
      </c>
      <c r="AR74" s="27">
        <v>0</v>
      </c>
      <c r="AS74" s="27">
        <v>2</v>
      </c>
      <c r="AT74" s="27">
        <v>1</v>
      </c>
      <c r="AU74" s="27">
        <v>1</v>
      </c>
      <c r="AV74" s="27">
        <v>0</v>
      </c>
      <c r="AW74" s="27">
        <v>0</v>
      </c>
      <c r="AX74" s="76">
        <v>0</v>
      </c>
    </row>
    <row r="75" spans="1:50" s="42" customFormat="1" ht="18" customHeight="1" x14ac:dyDescent="0.15">
      <c r="A75" s="211"/>
      <c r="B75" s="73" t="s">
        <v>199</v>
      </c>
      <c r="C75" s="72">
        <v>476</v>
      </c>
      <c r="D75" s="72">
        <v>290</v>
      </c>
      <c r="E75" s="72">
        <v>186</v>
      </c>
      <c r="F75" s="27">
        <v>230</v>
      </c>
      <c r="G75" s="27">
        <v>134</v>
      </c>
      <c r="H75" s="27">
        <v>96</v>
      </c>
      <c r="I75" s="27">
        <v>48</v>
      </c>
      <c r="J75" s="27">
        <v>30</v>
      </c>
      <c r="K75" s="27">
        <v>18</v>
      </c>
      <c r="L75" s="27">
        <v>58</v>
      </c>
      <c r="M75" s="27">
        <v>37</v>
      </c>
      <c r="N75" s="27">
        <v>21</v>
      </c>
      <c r="O75" s="27">
        <v>2</v>
      </c>
      <c r="P75" s="27">
        <v>1</v>
      </c>
      <c r="Q75" s="27">
        <v>1</v>
      </c>
      <c r="R75" s="27">
        <v>12</v>
      </c>
      <c r="S75" s="27">
        <v>8</v>
      </c>
      <c r="T75" s="27">
        <v>4</v>
      </c>
      <c r="U75" s="27">
        <v>43</v>
      </c>
      <c r="V75" s="27">
        <v>28</v>
      </c>
      <c r="W75" s="27">
        <v>15</v>
      </c>
      <c r="X75" s="27">
        <v>0</v>
      </c>
      <c r="Y75" s="27">
        <v>0</v>
      </c>
      <c r="Z75" s="27">
        <v>0</v>
      </c>
      <c r="AA75" s="27">
        <v>24</v>
      </c>
      <c r="AB75" s="27">
        <v>15</v>
      </c>
      <c r="AC75" s="27">
        <v>9</v>
      </c>
      <c r="AD75" s="27">
        <v>36</v>
      </c>
      <c r="AE75" s="27">
        <v>20</v>
      </c>
      <c r="AF75" s="27">
        <v>16</v>
      </c>
      <c r="AG75" s="27">
        <v>1</v>
      </c>
      <c r="AH75" s="27">
        <v>1</v>
      </c>
      <c r="AI75" s="27">
        <v>0</v>
      </c>
      <c r="AJ75" s="27">
        <v>7</v>
      </c>
      <c r="AK75" s="27">
        <v>3</v>
      </c>
      <c r="AL75" s="27">
        <v>4</v>
      </c>
      <c r="AM75" s="27">
        <v>3</v>
      </c>
      <c r="AN75" s="27">
        <v>3</v>
      </c>
      <c r="AO75" s="27">
        <v>0</v>
      </c>
      <c r="AP75" s="27">
        <v>1</v>
      </c>
      <c r="AQ75" s="27">
        <v>1</v>
      </c>
      <c r="AR75" s="27">
        <v>0</v>
      </c>
      <c r="AS75" s="27">
        <v>10</v>
      </c>
      <c r="AT75" s="27">
        <v>8</v>
      </c>
      <c r="AU75" s="27">
        <v>2</v>
      </c>
      <c r="AV75" s="27">
        <v>1</v>
      </c>
      <c r="AW75" s="27">
        <v>1</v>
      </c>
      <c r="AX75" s="76">
        <v>0</v>
      </c>
    </row>
    <row r="76" spans="1:50" s="42" customFormat="1" ht="18" customHeight="1" x14ac:dyDescent="0.15">
      <c r="A76" s="211"/>
      <c r="B76" s="73" t="s">
        <v>200</v>
      </c>
      <c r="C76" s="72">
        <v>481</v>
      </c>
      <c r="D76" s="72">
        <v>287</v>
      </c>
      <c r="E76" s="72">
        <v>194</v>
      </c>
      <c r="F76" s="27">
        <v>237</v>
      </c>
      <c r="G76" s="27">
        <v>138</v>
      </c>
      <c r="H76" s="27">
        <v>99</v>
      </c>
      <c r="I76" s="27">
        <v>46</v>
      </c>
      <c r="J76" s="27">
        <v>31</v>
      </c>
      <c r="K76" s="27">
        <v>15</v>
      </c>
      <c r="L76" s="27">
        <v>60</v>
      </c>
      <c r="M76" s="27">
        <v>28</v>
      </c>
      <c r="N76" s="27">
        <v>32</v>
      </c>
      <c r="O76" s="27">
        <v>4</v>
      </c>
      <c r="P76" s="27">
        <v>3</v>
      </c>
      <c r="Q76" s="27">
        <v>1</v>
      </c>
      <c r="R76" s="27">
        <v>8</v>
      </c>
      <c r="S76" s="27">
        <v>5</v>
      </c>
      <c r="T76" s="27">
        <v>3</v>
      </c>
      <c r="U76" s="27">
        <v>54</v>
      </c>
      <c r="V76" s="27">
        <v>32</v>
      </c>
      <c r="W76" s="27">
        <v>22</v>
      </c>
      <c r="X76" s="27">
        <v>0</v>
      </c>
      <c r="Y76" s="27">
        <v>0</v>
      </c>
      <c r="Z76" s="27">
        <v>0</v>
      </c>
      <c r="AA76" s="27">
        <v>21</v>
      </c>
      <c r="AB76" s="27">
        <v>17</v>
      </c>
      <c r="AC76" s="27">
        <v>4</v>
      </c>
      <c r="AD76" s="27">
        <v>34</v>
      </c>
      <c r="AE76" s="27">
        <v>20</v>
      </c>
      <c r="AF76" s="27">
        <v>14</v>
      </c>
      <c r="AG76" s="27">
        <v>2</v>
      </c>
      <c r="AH76" s="27">
        <v>1</v>
      </c>
      <c r="AI76" s="27">
        <v>1</v>
      </c>
      <c r="AJ76" s="27">
        <v>6</v>
      </c>
      <c r="AK76" s="27">
        <v>5</v>
      </c>
      <c r="AL76" s="27">
        <v>1</v>
      </c>
      <c r="AM76" s="27">
        <v>4</v>
      </c>
      <c r="AN76" s="27">
        <v>3</v>
      </c>
      <c r="AO76" s="27">
        <v>1</v>
      </c>
      <c r="AP76" s="27">
        <v>0</v>
      </c>
      <c r="AQ76" s="27">
        <v>0</v>
      </c>
      <c r="AR76" s="27">
        <v>0</v>
      </c>
      <c r="AS76" s="27">
        <v>3</v>
      </c>
      <c r="AT76" s="27">
        <v>2</v>
      </c>
      <c r="AU76" s="27">
        <v>1</v>
      </c>
      <c r="AV76" s="27">
        <v>2</v>
      </c>
      <c r="AW76" s="27">
        <v>2</v>
      </c>
      <c r="AX76" s="76">
        <v>0</v>
      </c>
    </row>
    <row r="77" spans="1:50" s="42" customFormat="1" ht="18" customHeight="1" x14ac:dyDescent="0.15">
      <c r="A77" s="211"/>
      <c r="B77" s="73" t="s">
        <v>201</v>
      </c>
      <c r="C77" s="72">
        <v>523</v>
      </c>
      <c r="D77" s="72">
        <v>306</v>
      </c>
      <c r="E77" s="72">
        <v>217</v>
      </c>
      <c r="F77" s="27">
        <v>253</v>
      </c>
      <c r="G77" s="27">
        <v>144</v>
      </c>
      <c r="H77" s="27">
        <v>109</v>
      </c>
      <c r="I77" s="27">
        <v>53</v>
      </c>
      <c r="J77" s="27">
        <v>31</v>
      </c>
      <c r="K77" s="27">
        <v>22</v>
      </c>
      <c r="L77" s="27">
        <v>64</v>
      </c>
      <c r="M77" s="27">
        <v>36</v>
      </c>
      <c r="N77" s="27">
        <v>28</v>
      </c>
      <c r="O77" s="27">
        <v>3</v>
      </c>
      <c r="P77" s="27">
        <v>2</v>
      </c>
      <c r="Q77" s="27">
        <v>1</v>
      </c>
      <c r="R77" s="27">
        <v>8</v>
      </c>
      <c r="S77" s="27">
        <v>3</v>
      </c>
      <c r="T77" s="27">
        <v>5</v>
      </c>
      <c r="U77" s="27">
        <v>63</v>
      </c>
      <c r="V77" s="27">
        <v>43</v>
      </c>
      <c r="W77" s="27">
        <v>20</v>
      </c>
      <c r="X77" s="27">
        <v>0</v>
      </c>
      <c r="Y77" s="27">
        <v>0</v>
      </c>
      <c r="Z77" s="27">
        <v>0</v>
      </c>
      <c r="AA77" s="27">
        <v>24</v>
      </c>
      <c r="AB77" s="27">
        <v>14</v>
      </c>
      <c r="AC77" s="27">
        <v>10</v>
      </c>
      <c r="AD77" s="27">
        <v>35</v>
      </c>
      <c r="AE77" s="27">
        <v>20</v>
      </c>
      <c r="AF77" s="27">
        <v>15</v>
      </c>
      <c r="AG77" s="27">
        <v>1</v>
      </c>
      <c r="AH77" s="27">
        <v>0</v>
      </c>
      <c r="AI77" s="27">
        <v>1</v>
      </c>
      <c r="AJ77" s="27">
        <v>6</v>
      </c>
      <c r="AK77" s="27">
        <v>4</v>
      </c>
      <c r="AL77" s="27">
        <v>2</v>
      </c>
      <c r="AM77" s="27">
        <v>5</v>
      </c>
      <c r="AN77" s="27">
        <v>5</v>
      </c>
      <c r="AO77" s="27">
        <v>0</v>
      </c>
      <c r="AP77" s="27">
        <v>0</v>
      </c>
      <c r="AQ77" s="27">
        <v>0</v>
      </c>
      <c r="AR77" s="27">
        <v>0</v>
      </c>
      <c r="AS77" s="27">
        <v>7</v>
      </c>
      <c r="AT77" s="27">
        <v>3</v>
      </c>
      <c r="AU77" s="27">
        <v>4</v>
      </c>
      <c r="AV77" s="27">
        <v>1</v>
      </c>
      <c r="AW77" s="27">
        <v>1</v>
      </c>
      <c r="AX77" s="76">
        <v>0</v>
      </c>
    </row>
    <row r="78" spans="1:50" s="42" customFormat="1" ht="18" customHeight="1" x14ac:dyDescent="0.15">
      <c r="A78" s="211"/>
      <c r="B78" s="73" t="s">
        <v>202</v>
      </c>
      <c r="C78" s="72">
        <v>487</v>
      </c>
      <c r="D78" s="72">
        <v>262</v>
      </c>
      <c r="E78" s="72">
        <v>225</v>
      </c>
      <c r="F78" s="27">
        <v>256</v>
      </c>
      <c r="G78" s="27">
        <v>125</v>
      </c>
      <c r="H78" s="27">
        <v>131</v>
      </c>
      <c r="I78" s="27">
        <v>37</v>
      </c>
      <c r="J78" s="27">
        <v>23</v>
      </c>
      <c r="K78" s="27">
        <v>14</v>
      </c>
      <c r="L78" s="27">
        <v>67</v>
      </c>
      <c r="M78" s="27">
        <v>42</v>
      </c>
      <c r="N78" s="27">
        <v>25</v>
      </c>
      <c r="O78" s="27">
        <v>6</v>
      </c>
      <c r="P78" s="27">
        <v>6</v>
      </c>
      <c r="Q78" s="27">
        <v>0</v>
      </c>
      <c r="R78" s="27">
        <v>2</v>
      </c>
      <c r="S78" s="27">
        <v>2</v>
      </c>
      <c r="T78" s="27">
        <v>0</v>
      </c>
      <c r="U78" s="27">
        <v>56</v>
      </c>
      <c r="V78" s="27">
        <v>30</v>
      </c>
      <c r="W78" s="27">
        <v>26</v>
      </c>
      <c r="X78" s="27">
        <v>0</v>
      </c>
      <c r="Y78" s="27">
        <v>0</v>
      </c>
      <c r="Z78" s="27">
        <v>0</v>
      </c>
      <c r="AA78" s="27">
        <v>15</v>
      </c>
      <c r="AB78" s="27">
        <v>5</v>
      </c>
      <c r="AC78" s="27">
        <v>10</v>
      </c>
      <c r="AD78" s="27">
        <v>28</v>
      </c>
      <c r="AE78" s="27">
        <v>19</v>
      </c>
      <c r="AF78" s="27">
        <v>9</v>
      </c>
      <c r="AG78" s="27">
        <v>0</v>
      </c>
      <c r="AH78" s="27">
        <v>0</v>
      </c>
      <c r="AI78" s="27">
        <v>0</v>
      </c>
      <c r="AJ78" s="27">
        <v>4</v>
      </c>
      <c r="AK78" s="27">
        <v>2</v>
      </c>
      <c r="AL78" s="27">
        <v>2</v>
      </c>
      <c r="AM78" s="27">
        <v>7</v>
      </c>
      <c r="AN78" s="27">
        <v>4</v>
      </c>
      <c r="AO78" s="27">
        <v>3</v>
      </c>
      <c r="AP78" s="27">
        <v>1</v>
      </c>
      <c r="AQ78" s="27">
        <v>0</v>
      </c>
      <c r="AR78" s="27">
        <v>1</v>
      </c>
      <c r="AS78" s="27">
        <v>7</v>
      </c>
      <c r="AT78" s="27">
        <v>4</v>
      </c>
      <c r="AU78" s="27">
        <v>3</v>
      </c>
      <c r="AV78" s="27">
        <v>1</v>
      </c>
      <c r="AW78" s="27">
        <v>0</v>
      </c>
      <c r="AX78" s="76">
        <v>1</v>
      </c>
    </row>
    <row r="79" spans="1:50" s="42" customFormat="1" ht="18" customHeight="1" x14ac:dyDescent="0.15">
      <c r="A79" s="211"/>
      <c r="B79" s="73" t="s">
        <v>203</v>
      </c>
      <c r="C79" s="72">
        <v>487</v>
      </c>
      <c r="D79" s="72">
        <v>281</v>
      </c>
      <c r="E79" s="72">
        <v>206</v>
      </c>
      <c r="F79" s="27">
        <v>232</v>
      </c>
      <c r="G79" s="27">
        <v>116</v>
      </c>
      <c r="H79" s="27">
        <v>116</v>
      </c>
      <c r="I79" s="27">
        <v>55</v>
      </c>
      <c r="J79" s="27">
        <v>27</v>
      </c>
      <c r="K79" s="27">
        <v>28</v>
      </c>
      <c r="L79" s="27">
        <v>83</v>
      </c>
      <c r="M79" s="27">
        <v>53</v>
      </c>
      <c r="N79" s="27">
        <v>30</v>
      </c>
      <c r="O79" s="27">
        <v>6</v>
      </c>
      <c r="P79" s="27">
        <v>6</v>
      </c>
      <c r="Q79" s="27">
        <v>0</v>
      </c>
      <c r="R79" s="27">
        <v>2</v>
      </c>
      <c r="S79" s="27">
        <v>1</v>
      </c>
      <c r="T79" s="27">
        <v>1</v>
      </c>
      <c r="U79" s="27">
        <v>48</v>
      </c>
      <c r="V79" s="27">
        <v>38</v>
      </c>
      <c r="W79" s="27">
        <v>10</v>
      </c>
      <c r="X79" s="27">
        <v>0</v>
      </c>
      <c r="Y79" s="27">
        <v>0</v>
      </c>
      <c r="Z79" s="27">
        <v>0</v>
      </c>
      <c r="AA79" s="27">
        <v>19</v>
      </c>
      <c r="AB79" s="27">
        <v>13</v>
      </c>
      <c r="AC79" s="27">
        <v>6</v>
      </c>
      <c r="AD79" s="27">
        <v>25</v>
      </c>
      <c r="AE79" s="27">
        <v>17</v>
      </c>
      <c r="AF79" s="27">
        <v>8</v>
      </c>
      <c r="AG79" s="27">
        <v>0</v>
      </c>
      <c r="AH79" s="27">
        <v>0</v>
      </c>
      <c r="AI79" s="27">
        <v>0</v>
      </c>
      <c r="AJ79" s="27">
        <v>3</v>
      </c>
      <c r="AK79" s="27">
        <v>2</v>
      </c>
      <c r="AL79" s="27">
        <v>1</v>
      </c>
      <c r="AM79" s="27">
        <v>5</v>
      </c>
      <c r="AN79" s="27">
        <v>2</v>
      </c>
      <c r="AO79" s="27">
        <v>3</v>
      </c>
      <c r="AP79" s="27">
        <v>0</v>
      </c>
      <c r="AQ79" s="27">
        <v>0</v>
      </c>
      <c r="AR79" s="27">
        <v>0</v>
      </c>
      <c r="AS79" s="27">
        <v>8</v>
      </c>
      <c r="AT79" s="27">
        <v>5</v>
      </c>
      <c r="AU79" s="27">
        <v>3</v>
      </c>
      <c r="AV79" s="27">
        <v>1</v>
      </c>
      <c r="AW79" s="27">
        <v>1</v>
      </c>
      <c r="AX79" s="76">
        <v>0</v>
      </c>
    </row>
    <row r="80" spans="1:50" s="42" customFormat="1" ht="18" customHeight="1" x14ac:dyDescent="0.15">
      <c r="A80" s="211"/>
      <c r="B80" s="73" t="s">
        <v>204</v>
      </c>
      <c r="C80" s="72">
        <v>465</v>
      </c>
      <c r="D80" s="72">
        <v>257</v>
      </c>
      <c r="E80" s="72">
        <v>208</v>
      </c>
      <c r="F80" s="27">
        <v>224</v>
      </c>
      <c r="G80" s="27">
        <v>98</v>
      </c>
      <c r="H80" s="27">
        <v>126</v>
      </c>
      <c r="I80" s="27">
        <v>52</v>
      </c>
      <c r="J80" s="27">
        <v>31</v>
      </c>
      <c r="K80" s="27">
        <v>21</v>
      </c>
      <c r="L80" s="27">
        <v>83</v>
      </c>
      <c r="M80" s="27">
        <v>53</v>
      </c>
      <c r="N80" s="27">
        <v>30</v>
      </c>
      <c r="O80" s="27">
        <v>2</v>
      </c>
      <c r="P80" s="27">
        <v>2</v>
      </c>
      <c r="Q80" s="27">
        <v>0</v>
      </c>
      <c r="R80" s="27">
        <v>5</v>
      </c>
      <c r="S80" s="27">
        <v>4</v>
      </c>
      <c r="T80" s="27">
        <v>1</v>
      </c>
      <c r="U80" s="27">
        <v>57</v>
      </c>
      <c r="V80" s="27">
        <v>40</v>
      </c>
      <c r="W80" s="27">
        <v>17</v>
      </c>
      <c r="X80" s="27">
        <v>0</v>
      </c>
      <c r="Y80" s="27">
        <v>0</v>
      </c>
      <c r="Z80" s="27">
        <v>0</v>
      </c>
      <c r="AA80" s="27">
        <v>9</v>
      </c>
      <c r="AB80" s="27">
        <v>6</v>
      </c>
      <c r="AC80" s="27">
        <v>3</v>
      </c>
      <c r="AD80" s="27">
        <v>21</v>
      </c>
      <c r="AE80" s="27">
        <v>15</v>
      </c>
      <c r="AF80" s="27">
        <v>6</v>
      </c>
      <c r="AG80" s="27">
        <v>0</v>
      </c>
      <c r="AH80" s="27">
        <v>0</v>
      </c>
      <c r="AI80" s="27">
        <v>0</v>
      </c>
      <c r="AJ80" s="27">
        <v>1</v>
      </c>
      <c r="AK80" s="27">
        <v>1</v>
      </c>
      <c r="AL80" s="27">
        <v>0</v>
      </c>
      <c r="AM80" s="27">
        <v>5</v>
      </c>
      <c r="AN80" s="27">
        <v>4</v>
      </c>
      <c r="AO80" s="27">
        <v>1</v>
      </c>
      <c r="AP80" s="27">
        <v>1</v>
      </c>
      <c r="AQ80" s="27">
        <v>0</v>
      </c>
      <c r="AR80" s="27">
        <v>1</v>
      </c>
      <c r="AS80" s="27">
        <v>5</v>
      </c>
      <c r="AT80" s="27">
        <v>3</v>
      </c>
      <c r="AU80" s="27">
        <v>2</v>
      </c>
      <c r="AV80" s="27">
        <v>0</v>
      </c>
      <c r="AW80" s="27">
        <v>0</v>
      </c>
      <c r="AX80" s="76">
        <v>0</v>
      </c>
    </row>
    <row r="81" spans="1:50" s="42" customFormat="1" ht="18" customHeight="1" x14ac:dyDescent="0.15">
      <c r="A81" s="211"/>
      <c r="B81" s="73" t="s">
        <v>205</v>
      </c>
      <c r="C81" s="72">
        <v>442</v>
      </c>
      <c r="D81" s="72">
        <v>231</v>
      </c>
      <c r="E81" s="72">
        <v>211</v>
      </c>
      <c r="F81" s="27">
        <v>217</v>
      </c>
      <c r="G81" s="27">
        <v>100</v>
      </c>
      <c r="H81" s="27">
        <v>117</v>
      </c>
      <c r="I81" s="27">
        <v>43</v>
      </c>
      <c r="J81" s="27">
        <v>23</v>
      </c>
      <c r="K81" s="27">
        <v>20</v>
      </c>
      <c r="L81" s="27">
        <v>78</v>
      </c>
      <c r="M81" s="27">
        <v>50</v>
      </c>
      <c r="N81" s="27">
        <v>28</v>
      </c>
      <c r="O81" s="27">
        <v>4</v>
      </c>
      <c r="P81" s="27">
        <v>4</v>
      </c>
      <c r="Q81" s="27">
        <v>0</v>
      </c>
      <c r="R81" s="27">
        <v>7</v>
      </c>
      <c r="S81" s="27">
        <v>5</v>
      </c>
      <c r="T81" s="27">
        <v>2</v>
      </c>
      <c r="U81" s="27">
        <v>50</v>
      </c>
      <c r="V81" s="27">
        <v>22</v>
      </c>
      <c r="W81" s="27">
        <v>28</v>
      </c>
      <c r="X81" s="27">
        <v>0</v>
      </c>
      <c r="Y81" s="27">
        <v>0</v>
      </c>
      <c r="Z81" s="27">
        <v>0</v>
      </c>
      <c r="AA81" s="27">
        <v>11</v>
      </c>
      <c r="AB81" s="27">
        <v>5</v>
      </c>
      <c r="AC81" s="27">
        <v>6</v>
      </c>
      <c r="AD81" s="27">
        <v>22</v>
      </c>
      <c r="AE81" s="27">
        <v>14</v>
      </c>
      <c r="AF81" s="27">
        <v>8</v>
      </c>
      <c r="AG81" s="27">
        <v>0</v>
      </c>
      <c r="AH81" s="27">
        <v>0</v>
      </c>
      <c r="AI81" s="27">
        <v>0</v>
      </c>
      <c r="AJ81" s="27">
        <v>3</v>
      </c>
      <c r="AK81" s="27">
        <v>3</v>
      </c>
      <c r="AL81" s="27">
        <v>0</v>
      </c>
      <c r="AM81" s="27">
        <v>2</v>
      </c>
      <c r="AN81" s="27">
        <v>2</v>
      </c>
      <c r="AO81" s="27">
        <v>0</v>
      </c>
      <c r="AP81" s="27">
        <v>1</v>
      </c>
      <c r="AQ81" s="27">
        <v>1</v>
      </c>
      <c r="AR81" s="27">
        <v>0</v>
      </c>
      <c r="AS81" s="27">
        <v>4</v>
      </c>
      <c r="AT81" s="27">
        <v>2</v>
      </c>
      <c r="AU81" s="27">
        <v>2</v>
      </c>
      <c r="AV81" s="27">
        <v>0</v>
      </c>
      <c r="AW81" s="27">
        <v>0</v>
      </c>
      <c r="AX81" s="76">
        <v>0</v>
      </c>
    </row>
    <row r="82" spans="1:50" s="42" customFormat="1" ht="18" customHeight="1" x14ac:dyDescent="0.15">
      <c r="A82" s="211"/>
      <c r="B82" s="73" t="s">
        <v>206</v>
      </c>
      <c r="C82" s="72">
        <v>559</v>
      </c>
      <c r="D82" s="72">
        <v>306</v>
      </c>
      <c r="E82" s="72">
        <v>253</v>
      </c>
      <c r="F82" s="27">
        <v>245</v>
      </c>
      <c r="G82" s="27">
        <v>116</v>
      </c>
      <c r="H82" s="27">
        <v>129</v>
      </c>
      <c r="I82" s="27">
        <v>70</v>
      </c>
      <c r="J82" s="27">
        <v>31</v>
      </c>
      <c r="K82" s="27">
        <v>39</v>
      </c>
      <c r="L82" s="27">
        <v>112</v>
      </c>
      <c r="M82" s="27">
        <v>77</v>
      </c>
      <c r="N82" s="27">
        <v>35</v>
      </c>
      <c r="O82" s="27">
        <v>3</v>
      </c>
      <c r="P82" s="27">
        <v>2</v>
      </c>
      <c r="Q82" s="27">
        <v>1</v>
      </c>
      <c r="R82" s="27">
        <v>4</v>
      </c>
      <c r="S82" s="27">
        <v>4</v>
      </c>
      <c r="T82" s="27">
        <v>0</v>
      </c>
      <c r="U82" s="27">
        <v>59</v>
      </c>
      <c r="V82" s="27">
        <v>36</v>
      </c>
      <c r="W82" s="27">
        <v>23</v>
      </c>
      <c r="X82" s="27">
        <v>0</v>
      </c>
      <c r="Y82" s="27">
        <v>0</v>
      </c>
      <c r="Z82" s="27">
        <v>0</v>
      </c>
      <c r="AA82" s="27">
        <v>14</v>
      </c>
      <c r="AB82" s="27">
        <v>10</v>
      </c>
      <c r="AC82" s="27">
        <v>4</v>
      </c>
      <c r="AD82" s="27">
        <v>34</v>
      </c>
      <c r="AE82" s="27">
        <v>19</v>
      </c>
      <c r="AF82" s="27">
        <v>15</v>
      </c>
      <c r="AG82" s="27">
        <v>0</v>
      </c>
      <c r="AH82" s="27">
        <v>0</v>
      </c>
      <c r="AI82" s="27">
        <v>0</v>
      </c>
      <c r="AJ82" s="27">
        <v>7</v>
      </c>
      <c r="AK82" s="27">
        <v>4</v>
      </c>
      <c r="AL82" s="27">
        <v>3</v>
      </c>
      <c r="AM82" s="27">
        <v>4</v>
      </c>
      <c r="AN82" s="27">
        <v>4</v>
      </c>
      <c r="AO82" s="27">
        <v>0</v>
      </c>
      <c r="AP82" s="27">
        <v>0</v>
      </c>
      <c r="AQ82" s="27">
        <v>0</v>
      </c>
      <c r="AR82" s="27">
        <v>0</v>
      </c>
      <c r="AS82" s="27">
        <v>6</v>
      </c>
      <c r="AT82" s="27">
        <v>3</v>
      </c>
      <c r="AU82" s="27">
        <v>3</v>
      </c>
      <c r="AV82" s="27">
        <v>1</v>
      </c>
      <c r="AW82" s="27">
        <v>0</v>
      </c>
      <c r="AX82" s="76">
        <v>1</v>
      </c>
    </row>
    <row r="83" spans="1:50" s="42" customFormat="1" ht="18" customHeight="1" x14ac:dyDescent="0.15">
      <c r="A83" s="211"/>
      <c r="B83" s="73" t="s">
        <v>207</v>
      </c>
      <c r="C83" s="72">
        <v>456</v>
      </c>
      <c r="D83" s="72">
        <v>226</v>
      </c>
      <c r="E83" s="72">
        <v>230</v>
      </c>
      <c r="F83" s="27">
        <v>219</v>
      </c>
      <c r="G83" s="27">
        <v>92</v>
      </c>
      <c r="H83" s="27">
        <v>127</v>
      </c>
      <c r="I83" s="27">
        <v>56</v>
      </c>
      <c r="J83" s="27">
        <v>34</v>
      </c>
      <c r="K83" s="27">
        <v>22</v>
      </c>
      <c r="L83" s="27">
        <v>95</v>
      </c>
      <c r="M83" s="27">
        <v>54</v>
      </c>
      <c r="N83" s="27">
        <v>41</v>
      </c>
      <c r="O83" s="27">
        <v>2</v>
      </c>
      <c r="P83" s="27">
        <v>2</v>
      </c>
      <c r="Q83" s="27">
        <v>0</v>
      </c>
      <c r="R83" s="27">
        <v>1</v>
      </c>
      <c r="S83" s="27">
        <v>0</v>
      </c>
      <c r="T83" s="27">
        <v>1</v>
      </c>
      <c r="U83" s="27">
        <v>48</v>
      </c>
      <c r="V83" s="27">
        <v>27</v>
      </c>
      <c r="W83" s="27">
        <v>21</v>
      </c>
      <c r="X83" s="27">
        <v>0</v>
      </c>
      <c r="Y83" s="27">
        <v>0</v>
      </c>
      <c r="Z83" s="27">
        <v>0</v>
      </c>
      <c r="AA83" s="27">
        <v>7</v>
      </c>
      <c r="AB83" s="27">
        <v>4</v>
      </c>
      <c r="AC83" s="27">
        <v>3</v>
      </c>
      <c r="AD83" s="27">
        <v>22</v>
      </c>
      <c r="AE83" s="27">
        <v>9</v>
      </c>
      <c r="AF83" s="27">
        <v>13</v>
      </c>
      <c r="AG83" s="27">
        <v>0</v>
      </c>
      <c r="AH83" s="27">
        <v>0</v>
      </c>
      <c r="AI83" s="27">
        <v>0</v>
      </c>
      <c r="AJ83" s="27">
        <v>2</v>
      </c>
      <c r="AK83" s="27">
        <v>2</v>
      </c>
      <c r="AL83" s="27">
        <v>0</v>
      </c>
      <c r="AM83" s="27">
        <v>3</v>
      </c>
      <c r="AN83" s="27">
        <v>2</v>
      </c>
      <c r="AO83" s="27">
        <v>1</v>
      </c>
      <c r="AP83" s="27">
        <v>0</v>
      </c>
      <c r="AQ83" s="27">
        <v>0</v>
      </c>
      <c r="AR83" s="27">
        <v>0</v>
      </c>
      <c r="AS83" s="27">
        <v>0</v>
      </c>
      <c r="AT83" s="27">
        <v>0</v>
      </c>
      <c r="AU83" s="27">
        <v>0</v>
      </c>
      <c r="AV83" s="27">
        <v>1</v>
      </c>
      <c r="AW83" s="27">
        <v>0</v>
      </c>
      <c r="AX83" s="76">
        <v>1</v>
      </c>
    </row>
    <row r="84" spans="1:50" s="42" customFormat="1" ht="18" customHeight="1" x14ac:dyDescent="0.15">
      <c r="A84" s="211"/>
      <c r="B84" s="73" t="s">
        <v>208</v>
      </c>
      <c r="C84" s="72">
        <v>507</v>
      </c>
      <c r="D84" s="72">
        <v>253</v>
      </c>
      <c r="E84" s="72">
        <v>254</v>
      </c>
      <c r="F84" s="27">
        <v>239</v>
      </c>
      <c r="G84" s="27">
        <v>112</v>
      </c>
      <c r="H84" s="27">
        <v>127</v>
      </c>
      <c r="I84" s="27">
        <v>62</v>
      </c>
      <c r="J84" s="27">
        <v>27</v>
      </c>
      <c r="K84" s="27">
        <v>35</v>
      </c>
      <c r="L84" s="27">
        <v>119</v>
      </c>
      <c r="M84" s="27">
        <v>73</v>
      </c>
      <c r="N84" s="27">
        <v>46</v>
      </c>
      <c r="O84" s="27">
        <v>6</v>
      </c>
      <c r="P84" s="27">
        <v>5</v>
      </c>
      <c r="Q84" s="27">
        <v>1</v>
      </c>
      <c r="R84" s="27">
        <v>1</v>
      </c>
      <c r="S84" s="27">
        <v>0</v>
      </c>
      <c r="T84" s="27">
        <v>1</v>
      </c>
      <c r="U84" s="27">
        <v>38</v>
      </c>
      <c r="V84" s="27">
        <v>16</v>
      </c>
      <c r="W84" s="27">
        <v>22</v>
      </c>
      <c r="X84" s="27">
        <v>0</v>
      </c>
      <c r="Y84" s="27">
        <v>0</v>
      </c>
      <c r="Z84" s="27">
        <v>0</v>
      </c>
      <c r="AA84" s="27">
        <v>7</v>
      </c>
      <c r="AB84" s="27">
        <v>3</v>
      </c>
      <c r="AC84" s="27">
        <v>4</v>
      </c>
      <c r="AD84" s="27">
        <v>16</v>
      </c>
      <c r="AE84" s="27">
        <v>8</v>
      </c>
      <c r="AF84" s="27">
        <v>8</v>
      </c>
      <c r="AG84" s="27">
        <v>1</v>
      </c>
      <c r="AH84" s="27">
        <v>0</v>
      </c>
      <c r="AI84" s="27">
        <v>1</v>
      </c>
      <c r="AJ84" s="27">
        <v>6</v>
      </c>
      <c r="AK84" s="27">
        <v>4</v>
      </c>
      <c r="AL84" s="27">
        <v>2</v>
      </c>
      <c r="AM84" s="27">
        <v>3</v>
      </c>
      <c r="AN84" s="27">
        <v>0</v>
      </c>
      <c r="AO84" s="27">
        <v>3</v>
      </c>
      <c r="AP84" s="27">
        <v>0</v>
      </c>
      <c r="AQ84" s="27">
        <v>0</v>
      </c>
      <c r="AR84" s="27">
        <v>0</v>
      </c>
      <c r="AS84" s="27">
        <v>9</v>
      </c>
      <c r="AT84" s="27">
        <v>5</v>
      </c>
      <c r="AU84" s="27">
        <v>4</v>
      </c>
      <c r="AV84" s="27">
        <v>0</v>
      </c>
      <c r="AW84" s="27">
        <v>0</v>
      </c>
      <c r="AX84" s="76">
        <v>0</v>
      </c>
    </row>
    <row r="85" spans="1:50" s="42" customFormat="1" ht="18" customHeight="1" x14ac:dyDescent="0.15">
      <c r="A85" s="211"/>
      <c r="B85" s="73" t="s">
        <v>209</v>
      </c>
      <c r="C85" s="72">
        <v>593</v>
      </c>
      <c r="D85" s="72">
        <v>302</v>
      </c>
      <c r="E85" s="72">
        <v>291</v>
      </c>
      <c r="F85" s="27">
        <v>278</v>
      </c>
      <c r="G85" s="27">
        <v>112</v>
      </c>
      <c r="H85" s="27">
        <v>166</v>
      </c>
      <c r="I85" s="27">
        <v>73</v>
      </c>
      <c r="J85" s="27">
        <v>36</v>
      </c>
      <c r="K85" s="27">
        <v>37</v>
      </c>
      <c r="L85" s="27">
        <v>138</v>
      </c>
      <c r="M85" s="27">
        <v>90</v>
      </c>
      <c r="N85" s="27">
        <v>48</v>
      </c>
      <c r="O85" s="27">
        <v>3</v>
      </c>
      <c r="P85" s="27">
        <v>1</v>
      </c>
      <c r="Q85" s="27">
        <v>2</v>
      </c>
      <c r="R85" s="27">
        <v>2</v>
      </c>
      <c r="S85" s="27">
        <v>1</v>
      </c>
      <c r="T85" s="27">
        <v>1</v>
      </c>
      <c r="U85" s="27">
        <v>58</v>
      </c>
      <c r="V85" s="27">
        <v>34</v>
      </c>
      <c r="W85" s="27">
        <v>24</v>
      </c>
      <c r="X85" s="27">
        <v>0</v>
      </c>
      <c r="Y85" s="27">
        <v>0</v>
      </c>
      <c r="Z85" s="27">
        <v>0</v>
      </c>
      <c r="AA85" s="27">
        <v>3</v>
      </c>
      <c r="AB85" s="27">
        <v>0</v>
      </c>
      <c r="AC85" s="27">
        <v>3</v>
      </c>
      <c r="AD85" s="27">
        <v>23</v>
      </c>
      <c r="AE85" s="27">
        <v>18</v>
      </c>
      <c r="AF85" s="27">
        <v>5</v>
      </c>
      <c r="AG85" s="27">
        <v>0</v>
      </c>
      <c r="AH85" s="27">
        <v>0</v>
      </c>
      <c r="AI85" s="27">
        <v>0</v>
      </c>
      <c r="AJ85" s="27">
        <v>3</v>
      </c>
      <c r="AK85" s="27">
        <v>3</v>
      </c>
      <c r="AL85" s="27">
        <v>0</v>
      </c>
      <c r="AM85" s="27">
        <v>1</v>
      </c>
      <c r="AN85" s="27">
        <v>0</v>
      </c>
      <c r="AO85" s="27">
        <v>1</v>
      </c>
      <c r="AP85" s="27">
        <v>0</v>
      </c>
      <c r="AQ85" s="27">
        <v>0</v>
      </c>
      <c r="AR85" s="27">
        <v>0</v>
      </c>
      <c r="AS85" s="27">
        <v>11</v>
      </c>
      <c r="AT85" s="27">
        <v>7</v>
      </c>
      <c r="AU85" s="27">
        <v>4</v>
      </c>
      <c r="AV85" s="27">
        <v>0</v>
      </c>
      <c r="AW85" s="27">
        <v>0</v>
      </c>
      <c r="AX85" s="76">
        <v>0</v>
      </c>
    </row>
    <row r="86" spans="1:50" s="42" customFormat="1" ht="18" customHeight="1" x14ac:dyDescent="0.15">
      <c r="A86" s="211"/>
      <c r="B86" s="73" t="s">
        <v>210</v>
      </c>
      <c r="C86" s="72">
        <v>421</v>
      </c>
      <c r="D86" s="72">
        <v>218</v>
      </c>
      <c r="E86" s="72">
        <v>203</v>
      </c>
      <c r="F86" s="27">
        <v>197</v>
      </c>
      <c r="G86" s="27">
        <v>83</v>
      </c>
      <c r="H86" s="27">
        <v>114</v>
      </c>
      <c r="I86" s="27">
        <v>53</v>
      </c>
      <c r="J86" s="27">
        <v>26</v>
      </c>
      <c r="K86" s="27">
        <v>27</v>
      </c>
      <c r="L86" s="27">
        <v>100</v>
      </c>
      <c r="M86" s="27">
        <v>70</v>
      </c>
      <c r="N86" s="27">
        <v>30</v>
      </c>
      <c r="O86" s="27">
        <v>4</v>
      </c>
      <c r="P86" s="27">
        <v>4</v>
      </c>
      <c r="Q86" s="27">
        <v>0</v>
      </c>
      <c r="R86" s="27">
        <v>0</v>
      </c>
      <c r="S86" s="27">
        <v>0</v>
      </c>
      <c r="T86" s="27">
        <v>0</v>
      </c>
      <c r="U86" s="27">
        <v>39</v>
      </c>
      <c r="V86" s="27">
        <v>19</v>
      </c>
      <c r="W86" s="27">
        <v>20</v>
      </c>
      <c r="X86" s="27">
        <v>0</v>
      </c>
      <c r="Y86" s="27">
        <v>0</v>
      </c>
      <c r="Z86" s="27">
        <v>0</v>
      </c>
      <c r="AA86" s="27">
        <v>5</v>
      </c>
      <c r="AB86" s="27">
        <v>4</v>
      </c>
      <c r="AC86" s="27">
        <v>1</v>
      </c>
      <c r="AD86" s="27">
        <v>15</v>
      </c>
      <c r="AE86" s="27">
        <v>8</v>
      </c>
      <c r="AF86" s="27">
        <v>7</v>
      </c>
      <c r="AG86" s="27">
        <v>0</v>
      </c>
      <c r="AH86" s="27">
        <v>0</v>
      </c>
      <c r="AI86" s="27">
        <v>0</v>
      </c>
      <c r="AJ86" s="27">
        <v>3</v>
      </c>
      <c r="AK86" s="27">
        <v>2</v>
      </c>
      <c r="AL86" s="27">
        <v>1</v>
      </c>
      <c r="AM86" s="27">
        <v>2</v>
      </c>
      <c r="AN86" s="27">
        <v>1</v>
      </c>
      <c r="AO86" s="27">
        <v>1</v>
      </c>
      <c r="AP86" s="27">
        <v>0</v>
      </c>
      <c r="AQ86" s="27">
        <v>0</v>
      </c>
      <c r="AR86" s="27">
        <v>0</v>
      </c>
      <c r="AS86" s="27">
        <v>3</v>
      </c>
      <c r="AT86" s="27">
        <v>1</v>
      </c>
      <c r="AU86" s="27">
        <v>2</v>
      </c>
      <c r="AV86" s="27">
        <v>0</v>
      </c>
      <c r="AW86" s="27">
        <v>0</v>
      </c>
      <c r="AX86" s="76">
        <v>0</v>
      </c>
    </row>
    <row r="87" spans="1:50" s="42" customFormat="1" ht="18" customHeight="1" x14ac:dyDescent="0.15">
      <c r="A87" s="211"/>
      <c r="B87" s="73" t="s">
        <v>211</v>
      </c>
      <c r="C87" s="72">
        <v>433</v>
      </c>
      <c r="D87" s="72">
        <v>214</v>
      </c>
      <c r="E87" s="72">
        <v>219</v>
      </c>
      <c r="F87" s="27">
        <v>184</v>
      </c>
      <c r="G87" s="27">
        <v>73</v>
      </c>
      <c r="H87" s="27">
        <v>111</v>
      </c>
      <c r="I87" s="27">
        <v>50</v>
      </c>
      <c r="J87" s="27">
        <v>28</v>
      </c>
      <c r="K87" s="27">
        <v>22</v>
      </c>
      <c r="L87" s="27">
        <v>125</v>
      </c>
      <c r="M87" s="27">
        <v>70</v>
      </c>
      <c r="N87" s="27">
        <v>55</v>
      </c>
      <c r="O87" s="27">
        <v>5</v>
      </c>
      <c r="P87" s="27">
        <v>3</v>
      </c>
      <c r="Q87" s="27">
        <v>2</v>
      </c>
      <c r="R87" s="27">
        <v>1</v>
      </c>
      <c r="S87" s="27">
        <v>0</v>
      </c>
      <c r="T87" s="27">
        <v>1</v>
      </c>
      <c r="U87" s="27">
        <v>45</v>
      </c>
      <c r="V87" s="27">
        <v>20</v>
      </c>
      <c r="W87" s="27">
        <v>25</v>
      </c>
      <c r="X87" s="27">
        <v>0</v>
      </c>
      <c r="Y87" s="27">
        <v>0</v>
      </c>
      <c r="Z87" s="27">
        <v>0</v>
      </c>
      <c r="AA87" s="27">
        <v>2</v>
      </c>
      <c r="AB87" s="27">
        <v>2</v>
      </c>
      <c r="AC87" s="27">
        <v>0</v>
      </c>
      <c r="AD87" s="27">
        <v>7</v>
      </c>
      <c r="AE87" s="27">
        <v>5</v>
      </c>
      <c r="AF87" s="27">
        <v>2</v>
      </c>
      <c r="AG87" s="27">
        <v>0</v>
      </c>
      <c r="AH87" s="27">
        <v>0</v>
      </c>
      <c r="AI87" s="27">
        <v>0</v>
      </c>
      <c r="AJ87" s="27">
        <v>7</v>
      </c>
      <c r="AK87" s="27">
        <v>6</v>
      </c>
      <c r="AL87" s="27">
        <v>1</v>
      </c>
      <c r="AM87" s="27">
        <v>0</v>
      </c>
      <c r="AN87" s="27">
        <v>0</v>
      </c>
      <c r="AO87" s="27">
        <v>0</v>
      </c>
      <c r="AP87" s="27">
        <v>1</v>
      </c>
      <c r="AQ87" s="27">
        <v>1</v>
      </c>
      <c r="AR87" s="27">
        <v>0</v>
      </c>
      <c r="AS87" s="27">
        <v>6</v>
      </c>
      <c r="AT87" s="27">
        <v>6</v>
      </c>
      <c r="AU87" s="27">
        <v>0</v>
      </c>
      <c r="AV87" s="27">
        <v>0</v>
      </c>
      <c r="AW87" s="27">
        <v>0</v>
      </c>
      <c r="AX87" s="76">
        <v>0</v>
      </c>
    </row>
    <row r="88" spans="1:50" s="42" customFormat="1" ht="18" customHeight="1" x14ac:dyDescent="0.15">
      <c r="A88" s="211"/>
      <c r="B88" s="73" t="s">
        <v>212</v>
      </c>
      <c r="C88" s="72">
        <v>454</v>
      </c>
      <c r="D88" s="72">
        <v>210</v>
      </c>
      <c r="E88" s="72">
        <v>244</v>
      </c>
      <c r="F88" s="27">
        <v>200</v>
      </c>
      <c r="G88" s="27">
        <v>73</v>
      </c>
      <c r="H88" s="27">
        <v>127</v>
      </c>
      <c r="I88" s="27">
        <v>57</v>
      </c>
      <c r="J88" s="27">
        <v>29</v>
      </c>
      <c r="K88" s="27">
        <v>28</v>
      </c>
      <c r="L88" s="27">
        <v>131</v>
      </c>
      <c r="M88" s="27">
        <v>67</v>
      </c>
      <c r="N88" s="27">
        <v>64</v>
      </c>
      <c r="O88" s="27">
        <v>2</v>
      </c>
      <c r="P88" s="27">
        <v>2</v>
      </c>
      <c r="Q88" s="27">
        <v>0</v>
      </c>
      <c r="R88" s="27">
        <v>1</v>
      </c>
      <c r="S88" s="27">
        <v>1</v>
      </c>
      <c r="T88" s="27">
        <v>0</v>
      </c>
      <c r="U88" s="27">
        <v>41</v>
      </c>
      <c r="V88" s="27">
        <v>22</v>
      </c>
      <c r="W88" s="27">
        <v>19</v>
      </c>
      <c r="X88" s="27">
        <v>0</v>
      </c>
      <c r="Y88" s="27">
        <v>0</v>
      </c>
      <c r="Z88" s="27">
        <v>0</v>
      </c>
      <c r="AA88" s="27">
        <v>2</v>
      </c>
      <c r="AB88" s="27">
        <v>2</v>
      </c>
      <c r="AC88" s="27">
        <v>0</v>
      </c>
      <c r="AD88" s="27">
        <v>13</v>
      </c>
      <c r="AE88" s="27">
        <v>10</v>
      </c>
      <c r="AF88" s="27">
        <v>3</v>
      </c>
      <c r="AG88" s="27">
        <v>0</v>
      </c>
      <c r="AH88" s="27">
        <v>0</v>
      </c>
      <c r="AI88" s="27">
        <v>0</v>
      </c>
      <c r="AJ88" s="27">
        <v>1</v>
      </c>
      <c r="AK88" s="27">
        <v>0</v>
      </c>
      <c r="AL88" s="27">
        <v>1</v>
      </c>
      <c r="AM88" s="27">
        <v>1</v>
      </c>
      <c r="AN88" s="27">
        <v>0</v>
      </c>
      <c r="AO88" s="27">
        <v>1</v>
      </c>
      <c r="AP88" s="27">
        <v>1</v>
      </c>
      <c r="AQ88" s="27">
        <v>1</v>
      </c>
      <c r="AR88" s="27">
        <v>0</v>
      </c>
      <c r="AS88" s="27">
        <v>4</v>
      </c>
      <c r="AT88" s="27">
        <v>3</v>
      </c>
      <c r="AU88" s="27">
        <v>1</v>
      </c>
      <c r="AV88" s="27">
        <v>0</v>
      </c>
      <c r="AW88" s="27">
        <v>0</v>
      </c>
      <c r="AX88" s="76">
        <v>0</v>
      </c>
    </row>
    <row r="89" spans="1:50" s="42" customFormat="1" ht="18" customHeight="1" x14ac:dyDescent="0.15">
      <c r="A89" s="211"/>
      <c r="B89" s="73" t="s">
        <v>213</v>
      </c>
      <c r="C89" s="72">
        <v>523</v>
      </c>
      <c r="D89" s="72">
        <v>233</v>
      </c>
      <c r="E89" s="72">
        <v>290</v>
      </c>
      <c r="F89" s="27">
        <v>222</v>
      </c>
      <c r="G89" s="27">
        <v>62</v>
      </c>
      <c r="H89" s="27">
        <v>160</v>
      </c>
      <c r="I89" s="27">
        <v>56</v>
      </c>
      <c r="J89" s="27">
        <v>30</v>
      </c>
      <c r="K89" s="27">
        <v>26</v>
      </c>
      <c r="L89" s="27">
        <v>182</v>
      </c>
      <c r="M89" s="27">
        <v>108</v>
      </c>
      <c r="N89" s="27">
        <v>74</v>
      </c>
      <c r="O89" s="27">
        <v>3</v>
      </c>
      <c r="P89" s="27">
        <v>2</v>
      </c>
      <c r="Q89" s="27">
        <v>1</v>
      </c>
      <c r="R89" s="27">
        <v>0</v>
      </c>
      <c r="S89" s="27">
        <v>0</v>
      </c>
      <c r="T89" s="27">
        <v>0</v>
      </c>
      <c r="U89" s="27">
        <v>31</v>
      </c>
      <c r="V89" s="27">
        <v>16</v>
      </c>
      <c r="W89" s="27">
        <v>15</v>
      </c>
      <c r="X89" s="27">
        <v>0</v>
      </c>
      <c r="Y89" s="27">
        <v>0</v>
      </c>
      <c r="Z89" s="27">
        <v>0</v>
      </c>
      <c r="AA89" s="27">
        <v>2</v>
      </c>
      <c r="AB89" s="27">
        <v>2</v>
      </c>
      <c r="AC89" s="27">
        <v>0</v>
      </c>
      <c r="AD89" s="27">
        <v>13</v>
      </c>
      <c r="AE89" s="27">
        <v>4</v>
      </c>
      <c r="AF89" s="27">
        <v>9</v>
      </c>
      <c r="AG89" s="27">
        <v>0</v>
      </c>
      <c r="AH89" s="27">
        <v>0</v>
      </c>
      <c r="AI89" s="27">
        <v>0</v>
      </c>
      <c r="AJ89" s="27">
        <v>3</v>
      </c>
      <c r="AK89" s="27">
        <v>3</v>
      </c>
      <c r="AL89" s="27">
        <v>0</v>
      </c>
      <c r="AM89" s="27">
        <v>1</v>
      </c>
      <c r="AN89" s="27">
        <v>0</v>
      </c>
      <c r="AO89" s="27">
        <v>1</v>
      </c>
      <c r="AP89" s="27">
        <v>1</v>
      </c>
      <c r="AQ89" s="27">
        <v>0</v>
      </c>
      <c r="AR89" s="27">
        <v>1</v>
      </c>
      <c r="AS89" s="27">
        <v>9</v>
      </c>
      <c r="AT89" s="27">
        <v>6</v>
      </c>
      <c r="AU89" s="27">
        <v>3</v>
      </c>
      <c r="AV89" s="27">
        <v>0</v>
      </c>
      <c r="AW89" s="27">
        <v>0</v>
      </c>
      <c r="AX89" s="76">
        <v>0</v>
      </c>
    </row>
    <row r="90" spans="1:50" s="42" customFormat="1" ht="18" customHeight="1" x14ac:dyDescent="0.15">
      <c r="A90" s="219"/>
      <c r="B90" s="73" t="s">
        <v>214</v>
      </c>
      <c r="C90" s="72">
        <v>510</v>
      </c>
      <c r="D90" s="72">
        <v>236</v>
      </c>
      <c r="E90" s="72">
        <v>274</v>
      </c>
      <c r="F90" s="27">
        <v>216</v>
      </c>
      <c r="G90" s="27">
        <v>73</v>
      </c>
      <c r="H90" s="27">
        <v>143</v>
      </c>
      <c r="I90" s="27">
        <v>58</v>
      </c>
      <c r="J90" s="27">
        <v>26</v>
      </c>
      <c r="K90" s="27">
        <v>32</v>
      </c>
      <c r="L90" s="27">
        <v>157</v>
      </c>
      <c r="M90" s="27">
        <v>95</v>
      </c>
      <c r="N90" s="27">
        <v>62</v>
      </c>
      <c r="O90" s="27">
        <v>1</v>
      </c>
      <c r="P90" s="27">
        <v>0</v>
      </c>
      <c r="Q90" s="27">
        <v>1</v>
      </c>
      <c r="R90" s="27">
        <v>2</v>
      </c>
      <c r="S90" s="27">
        <v>2</v>
      </c>
      <c r="T90" s="27">
        <v>0</v>
      </c>
      <c r="U90" s="27">
        <v>40</v>
      </c>
      <c r="V90" s="27">
        <v>22</v>
      </c>
      <c r="W90" s="27">
        <v>18</v>
      </c>
      <c r="X90" s="27">
        <v>0</v>
      </c>
      <c r="Y90" s="27">
        <v>0</v>
      </c>
      <c r="Z90" s="27">
        <v>0</v>
      </c>
      <c r="AA90" s="27">
        <v>2</v>
      </c>
      <c r="AB90" s="27">
        <v>0</v>
      </c>
      <c r="AC90" s="27">
        <v>2</v>
      </c>
      <c r="AD90" s="27">
        <v>17</v>
      </c>
      <c r="AE90" s="27">
        <v>8</v>
      </c>
      <c r="AF90" s="27">
        <v>9</v>
      </c>
      <c r="AG90" s="27">
        <v>1</v>
      </c>
      <c r="AH90" s="27">
        <v>0</v>
      </c>
      <c r="AI90" s="27">
        <v>1</v>
      </c>
      <c r="AJ90" s="27">
        <v>0</v>
      </c>
      <c r="AK90" s="27">
        <v>0</v>
      </c>
      <c r="AL90" s="27">
        <v>0</v>
      </c>
      <c r="AM90" s="27">
        <v>3</v>
      </c>
      <c r="AN90" s="27">
        <v>0</v>
      </c>
      <c r="AO90" s="27">
        <v>3</v>
      </c>
      <c r="AP90" s="27">
        <v>0</v>
      </c>
      <c r="AQ90" s="27">
        <v>0</v>
      </c>
      <c r="AR90" s="27">
        <v>0</v>
      </c>
      <c r="AS90" s="27">
        <v>12</v>
      </c>
      <c r="AT90" s="27">
        <v>9</v>
      </c>
      <c r="AU90" s="27">
        <v>3</v>
      </c>
      <c r="AV90" s="27">
        <v>1</v>
      </c>
      <c r="AW90" s="27">
        <v>1</v>
      </c>
      <c r="AX90" s="76">
        <v>0</v>
      </c>
    </row>
    <row r="91" spans="1:50" s="42" customFormat="1" ht="18" customHeight="1" x14ac:dyDescent="0.15">
      <c r="A91" s="210" t="s">
        <v>14</v>
      </c>
      <c r="B91" s="73" t="s">
        <v>215</v>
      </c>
      <c r="C91" s="72">
        <v>373</v>
      </c>
      <c r="D91" s="72">
        <v>171</v>
      </c>
      <c r="E91" s="72">
        <v>202</v>
      </c>
      <c r="F91" s="27">
        <v>156</v>
      </c>
      <c r="G91" s="27">
        <v>61</v>
      </c>
      <c r="H91" s="27">
        <v>95</v>
      </c>
      <c r="I91" s="27">
        <v>47</v>
      </c>
      <c r="J91" s="27">
        <v>24</v>
      </c>
      <c r="K91" s="27">
        <v>23</v>
      </c>
      <c r="L91" s="27">
        <v>120</v>
      </c>
      <c r="M91" s="27">
        <v>60</v>
      </c>
      <c r="N91" s="27">
        <v>60</v>
      </c>
      <c r="O91" s="27">
        <v>2</v>
      </c>
      <c r="P91" s="27">
        <v>2</v>
      </c>
      <c r="Q91" s="27">
        <v>0</v>
      </c>
      <c r="R91" s="27">
        <v>1</v>
      </c>
      <c r="S91" s="27">
        <v>1</v>
      </c>
      <c r="T91" s="27">
        <v>0</v>
      </c>
      <c r="U91" s="27">
        <v>23</v>
      </c>
      <c r="V91" s="27">
        <v>7</v>
      </c>
      <c r="W91" s="27">
        <v>16</v>
      </c>
      <c r="X91" s="27">
        <v>0</v>
      </c>
      <c r="Y91" s="27">
        <v>0</v>
      </c>
      <c r="Z91" s="27">
        <v>0</v>
      </c>
      <c r="AA91" s="27">
        <v>2</v>
      </c>
      <c r="AB91" s="27">
        <v>1</v>
      </c>
      <c r="AC91" s="27">
        <v>1</v>
      </c>
      <c r="AD91" s="27">
        <v>16</v>
      </c>
      <c r="AE91" s="27">
        <v>12</v>
      </c>
      <c r="AF91" s="27">
        <v>4</v>
      </c>
      <c r="AG91" s="27">
        <v>0</v>
      </c>
      <c r="AH91" s="27">
        <v>0</v>
      </c>
      <c r="AI91" s="27">
        <v>0</v>
      </c>
      <c r="AJ91" s="27">
        <v>0</v>
      </c>
      <c r="AK91" s="27">
        <v>0</v>
      </c>
      <c r="AL91" s="27">
        <v>0</v>
      </c>
      <c r="AM91" s="27">
        <v>0</v>
      </c>
      <c r="AN91" s="27">
        <v>0</v>
      </c>
      <c r="AO91" s="27">
        <v>0</v>
      </c>
      <c r="AP91" s="27">
        <v>0</v>
      </c>
      <c r="AQ91" s="27">
        <v>0</v>
      </c>
      <c r="AR91" s="27">
        <v>0</v>
      </c>
      <c r="AS91" s="27">
        <v>6</v>
      </c>
      <c r="AT91" s="27">
        <v>3</v>
      </c>
      <c r="AU91" s="27">
        <v>3</v>
      </c>
      <c r="AV91" s="27">
        <v>0</v>
      </c>
      <c r="AW91" s="27">
        <v>0</v>
      </c>
      <c r="AX91" s="76">
        <v>0</v>
      </c>
    </row>
    <row r="92" spans="1:50" s="42" customFormat="1" ht="18" customHeight="1" x14ac:dyDescent="0.15">
      <c r="A92" s="211"/>
      <c r="B92" s="73" t="s">
        <v>216</v>
      </c>
      <c r="C92" s="72">
        <v>369</v>
      </c>
      <c r="D92" s="72">
        <v>178</v>
      </c>
      <c r="E92" s="72">
        <v>191</v>
      </c>
      <c r="F92" s="27">
        <v>145</v>
      </c>
      <c r="G92" s="27">
        <v>53</v>
      </c>
      <c r="H92" s="27">
        <v>92</v>
      </c>
      <c r="I92" s="27">
        <v>37</v>
      </c>
      <c r="J92" s="27">
        <v>21</v>
      </c>
      <c r="K92" s="27">
        <v>16</v>
      </c>
      <c r="L92" s="27">
        <v>144</v>
      </c>
      <c r="M92" s="27">
        <v>87</v>
      </c>
      <c r="N92" s="27">
        <v>57</v>
      </c>
      <c r="O92" s="27">
        <v>1</v>
      </c>
      <c r="P92" s="27">
        <v>0</v>
      </c>
      <c r="Q92" s="27">
        <v>1</v>
      </c>
      <c r="R92" s="27">
        <v>0</v>
      </c>
      <c r="S92" s="27">
        <v>0</v>
      </c>
      <c r="T92" s="27">
        <v>0</v>
      </c>
      <c r="U92" s="27">
        <v>28</v>
      </c>
      <c r="V92" s="27">
        <v>8</v>
      </c>
      <c r="W92" s="27">
        <v>20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8</v>
      </c>
      <c r="AE92" s="27">
        <v>5</v>
      </c>
      <c r="AF92" s="27">
        <v>3</v>
      </c>
      <c r="AG92" s="27">
        <v>0</v>
      </c>
      <c r="AH92" s="27">
        <v>0</v>
      </c>
      <c r="AI92" s="27">
        <v>0</v>
      </c>
      <c r="AJ92" s="27">
        <v>0</v>
      </c>
      <c r="AK92" s="27">
        <v>0</v>
      </c>
      <c r="AL92" s="27">
        <v>0</v>
      </c>
      <c r="AM92" s="27">
        <v>1</v>
      </c>
      <c r="AN92" s="27">
        <v>1</v>
      </c>
      <c r="AO92" s="27">
        <v>0</v>
      </c>
      <c r="AP92" s="27">
        <v>1</v>
      </c>
      <c r="AQ92" s="27">
        <v>0</v>
      </c>
      <c r="AR92" s="27">
        <v>1</v>
      </c>
      <c r="AS92" s="27">
        <v>4</v>
      </c>
      <c r="AT92" s="27">
        <v>3</v>
      </c>
      <c r="AU92" s="27">
        <v>1</v>
      </c>
      <c r="AV92" s="27">
        <v>0</v>
      </c>
      <c r="AW92" s="27">
        <v>0</v>
      </c>
      <c r="AX92" s="76">
        <v>0</v>
      </c>
    </row>
    <row r="93" spans="1:50" s="42" customFormat="1" ht="18" customHeight="1" x14ac:dyDescent="0.15">
      <c r="A93" s="211"/>
      <c r="B93" s="73" t="s">
        <v>217</v>
      </c>
      <c r="C93" s="72">
        <v>321</v>
      </c>
      <c r="D93" s="72">
        <v>129</v>
      </c>
      <c r="E93" s="72">
        <v>192</v>
      </c>
      <c r="F93" s="27">
        <v>112</v>
      </c>
      <c r="G93" s="27">
        <v>31</v>
      </c>
      <c r="H93" s="27">
        <v>81</v>
      </c>
      <c r="I93" s="27">
        <v>44</v>
      </c>
      <c r="J93" s="27">
        <v>22</v>
      </c>
      <c r="K93" s="27">
        <v>22</v>
      </c>
      <c r="L93" s="27">
        <v>112</v>
      </c>
      <c r="M93" s="27">
        <v>54</v>
      </c>
      <c r="N93" s="27">
        <v>58</v>
      </c>
      <c r="O93" s="27">
        <v>1</v>
      </c>
      <c r="P93" s="27">
        <v>1</v>
      </c>
      <c r="Q93" s="27">
        <v>0</v>
      </c>
      <c r="R93" s="27">
        <v>2</v>
      </c>
      <c r="S93" s="27">
        <v>1</v>
      </c>
      <c r="T93" s="27">
        <v>1</v>
      </c>
      <c r="U93" s="27">
        <v>31</v>
      </c>
      <c r="V93" s="27">
        <v>10</v>
      </c>
      <c r="W93" s="27">
        <v>21</v>
      </c>
      <c r="X93" s="27">
        <v>0</v>
      </c>
      <c r="Y93" s="27">
        <v>0</v>
      </c>
      <c r="Z93" s="27">
        <v>0</v>
      </c>
      <c r="AA93" s="27">
        <v>1</v>
      </c>
      <c r="AB93" s="27">
        <v>0</v>
      </c>
      <c r="AC93" s="27">
        <v>1</v>
      </c>
      <c r="AD93" s="27">
        <v>11</v>
      </c>
      <c r="AE93" s="27">
        <v>3</v>
      </c>
      <c r="AF93" s="27">
        <v>8</v>
      </c>
      <c r="AG93" s="27">
        <v>0</v>
      </c>
      <c r="AH93" s="27">
        <v>0</v>
      </c>
      <c r="AI93" s="27">
        <v>0</v>
      </c>
      <c r="AJ93" s="27">
        <v>2</v>
      </c>
      <c r="AK93" s="27">
        <v>2</v>
      </c>
      <c r="AL93" s="27">
        <v>0</v>
      </c>
      <c r="AM93" s="27">
        <v>0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27">
        <v>5</v>
      </c>
      <c r="AT93" s="27">
        <v>5</v>
      </c>
      <c r="AU93" s="27">
        <v>0</v>
      </c>
      <c r="AV93" s="27">
        <v>0</v>
      </c>
      <c r="AW93" s="27">
        <v>0</v>
      </c>
      <c r="AX93" s="76">
        <v>0</v>
      </c>
    </row>
    <row r="94" spans="1:50" s="42" customFormat="1" ht="18" customHeight="1" x14ac:dyDescent="0.15">
      <c r="A94" s="211"/>
      <c r="B94" s="73" t="s">
        <v>218</v>
      </c>
      <c r="C94" s="72">
        <v>282</v>
      </c>
      <c r="D94" s="72">
        <v>99</v>
      </c>
      <c r="E94" s="72">
        <v>183</v>
      </c>
      <c r="F94" s="27">
        <v>99</v>
      </c>
      <c r="G94" s="27">
        <v>24</v>
      </c>
      <c r="H94" s="27">
        <v>75</v>
      </c>
      <c r="I94" s="27">
        <v>21</v>
      </c>
      <c r="J94" s="27">
        <v>8</v>
      </c>
      <c r="K94" s="27">
        <v>13</v>
      </c>
      <c r="L94" s="27">
        <v>118</v>
      </c>
      <c r="M94" s="27">
        <v>49</v>
      </c>
      <c r="N94" s="27">
        <v>69</v>
      </c>
      <c r="O94" s="27">
        <v>1</v>
      </c>
      <c r="P94" s="27">
        <v>1</v>
      </c>
      <c r="Q94" s="27">
        <v>0</v>
      </c>
      <c r="R94" s="27">
        <v>1</v>
      </c>
      <c r="S94" s="27">
        <v>1</v>
      </c>
      <c r="T94" s="27">
        <v>0</v>
      </c>
      <c r="U94" s="27">
        <v>25</v>
      </c>
      <c r="V94" s="27">
        <v>6</v>
      </c>
      <c r="W94" s="27">
        <v>19</v>
      </c>
      <c r="X94" s="27">
        <v>0</v>
      </c>
      <c r="Y94" s="27">
        <v>0</v>
      </c>
      <c r="Z94" s="27">
        <v>0</v>
      </c>
      <c r="AA94" s="27">
        <v>0</v>
      </c>
      <c r="AB94" s="27">
        <v>0</v>
      </c>
      <c r="AC94" s="27">
        <v>0</v>
      </c>
      <c r="AD94" s="27">
        <v>10</v>
      </c>
      <c r="AE94" s="27">
        <v>5</v>
      </c>
      <c r="AF94" s="27">
        <v>5</v>
      </c>
      <c r="AG94" s="27">
        <v>0</v>
      </c>
      <c r="AH94" s="27">
        <v>0</v>
      </c>
      <c r="AI94" s="27">
        <v>0</v>
      </c>
      <c r="AJ94" s="27">
        <v>1</v>
      </c>
      <c r="AK94" s="27">
        <v>1</v>
      </c>
      <c r="AL94" s="27">
        <v>0</v>
      </c>
      <c r="AM94" s="27">
        <v>0</v>
      </c>
      <c r="AN94" s="27">
        <v>0</v>
      </c>
      <c r="AO94" s="27">
        <v>0</v>
      </c>
      <c r="AP94" s="27">
        <v>0</v>
      </c>
      <c r="AQ94" s="27">
        <v>0</v>
      </c>
      <c r="AR94" s="27">
        <v>0</v>
      </c>
      <c r="AS94" s="27">
        <v>6</v>
      </c>
      <c r="AT94" s="27">
        <v>4</v>
      </c>
      <c r="AU94" s="27">
        <v>2</v>
      </c>
      <c r="AV94" s="27">
        <v>0</v>
      </c>
      <c r="AW94" s="27">
        <v>0</v>
      </c>
      <c r="AX94" s="76">
        <v>0</v>
      </c>
    </row>
    <row r="95" spans="1:50" s="42" customFormat="1" ht="18" customHeight="1" x14ac:dyDescent="0.15">
      <c r="A95" s="211"/>
      <c r="B95" s="73" t="s">
        <v>219</v>
      </c>
      <c r="C95" s="72">
        <v>253</v>
      </c>
      <c r="D95" s="72">
        <v>96</v>
      </c>
      <c r="E95" s="72">
        <v>157</v>
      </c>
      <c r="F95" s="27">
        <v>95</v>
      </c>
      <c r="G95" s="27">
        <v>25</v>
      </c>
      <c r="H95" s="27">
        <v>70</v>
      </c>
      <c r="I95" s="27">
        <v>24</v>
      </c>
      <c r="J95" s="27">
        <v>11</v>
      </c>
      <c r="K95" s="27">
        <v>13</v>
      </c>
      <c r="L95" s="27">
        <v>102</v>
      </c>
      <c r="M95" s="27">
        <v>46</v>
      </c>
      <c r="N95" s="27">
        <v>56</v>
      </c>
      <c r="O95" s="27">
        <v>0</v>
      </c>
      <c r="P95" s="27">
        <v>0</v>
      </c>
      <c r="Q95" s="27">
        <v>0</v>
      </c>
      <c r="R95" s="27">
        <v>0</v>
      </c>
      <c r="S95" s="27">
        <v>0</v>
      </c>
      <c r="T95" s="27">
        <v>0</v>
      </c>
      <c r="U95" s="27">
        <v>22</v>
      </c>
      <c r="V95" s="27">
        <v>6</v>
      </c>
      <c r="W95" s="27">
        <v>16</v>
      </c>
      <c r="X95" s="27">
        <v>0</v>
      </c>
      <c r="Y95" s="27">
        <v>0</v>
      </c>
      <c r="Z95" s="27">
        <v>0</v>
      </c>
      <c r="AA95" s="27">
        <v>1</v>
      </c>
      <c r="AB95" s="27">
        <v>1</v>
      </c>
      <c r="AC95" s="27">
        <v>0</v>
      </c>
      <c r="AD95" s="27">
        <v>6</v>
      </c>
      <c r="AE95" s="27">
        <v>5</v>
      </c>
      <c r="AF95" s="27">
        <v>1</v>
      </c>
      <c r="AG95" s="27">
        <v>0</v>
      </c>
      <c r="AH95" s="27">
        <v>0</v>
      </c>
      <c r="AI95" s="27">
        <v>0</v>
      </c>
      <c r="AJ95" s="27">
        <v>1</v>
      </c>
      <c r="AK95" s="27">
        <v>1</v>
      </c>
      <c r="AL95" s="27">
        <v>0</v>
      </c>
      <c r="AM95" s="27">
        <v>0</v>
      </c>
      <c r="AN95" s="27">
        <v>0</v>
      </c>
      <c r="AO95" s="27">
        <v>0</v>
      </c>
      <c r="AP95" s="27">
        <v>0</v>
      </c>
      <c r="AQ95" s="27">
        <v>0</v>
      </c>
      <c r="AR95" s="27">
        <v>0</v>
      </c>
      <c r="AS95" s="27">
        <v>2</v>
      </c>
      <c r="AT95" s="27">
        <v>1</v>
      </c>
      <c r="AU95" s="27">
        <v>1</v>
      </c>
      <c r="AV95" s="27">
        <v>0</v>
      </c>
      <c r="AW95" s="27">
        <v>0</v>
      </c>
      <c r="AX95" s="76">
        <v>0</v>
      </c>
    </row>
    <row r="96" spans="1:50" s="42" customFormat="1" ht="18" customHeight="1" x14ac:dyDescent="0.15">
      <c r="A96" s="211"/>
      <c r="B96" s="73" t="s">
        <v>220</v>
      </c>
      <c r="C96" s="72">
        <v>181</v>
      </c>
      <c r="D96" s="72">
        <v>68</v>
      </c>
      <c r="E96" s="72">
        <v>113</v>
      </c>
      <c r="F96" s="27">
        <v>61</v>
      </c>
      <c r="G96" s="27">
        <v>14</v>
      </c>
      <c r="H96" s="27">
        <v>47</v>
      </c>
      <c r="I96" s="27">
        <v>14</v>
      </c>
      <c r="J96" s="27">
        <v>6</v>
      </c>
      <c r="K96" s="27">
        <v>8</v>
      </c>
      <c r="L96" s="27">
        <v>86</v>
      </c>
      <c r="M96" s="27">
        <v>36</v>
      </c>
      <c r="N96" s="27">
        <v>50</v>
      </c>
      <c r="O96" s="27">
        <v>1</v>
      </c>
      <c r="P96" s="27">
        <v>0</v>
      </c>
      <c r="Q96" s="27">
        <v>1</v>
      </c>
      <c r="R96" s="27">
        <v>0</v>
      </c>
      <c r="S96" s="27">
        <v>0</v>
      </c>
      <c r="T96" s="27">
        <v>0</v>
      </c>
      <c r="U96" s="27">
        <v>12</v>
      </c>
      <c r="V96" s="27">
        <v>8</v>
      </c>
      <c r="W96" s="27">
        <v>4</v>
      </c>
      <c r="X96" s="27">
        <v>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27">
        <v>4</v>
      </c>
      <c r="AE96" s="27">
        <v>2</v>
      </c>
      <c r="AF96" s="27">
        <v>2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  <c r="AL96" s="27">
        <v>0</v>
      </c>
      <c r="AM96" s="27">
        <v>0</v>
      </c>
      <c r="AN96" s="27">
        <v>0</v>
      </c>
      <c r="AO96" s="27">
        <v>0</v>
      </c>
      <c r="AP96" s="27">
        <v>0</v>
      </c>
      <c r="AQ96" s="27">
        <v>0</v>
      </c>
      <c r="AR96" s="27">
        <v>0</v>
      </c>
      <c r="AS96" s="27">
        <v>3</v>
      </c>
      <c r="AT96" s="27">
        <v>2</v>
      </c>
      <c r="AU96" s="27">
        <v>1</v>
      </c>
      <c r="AV96" s="27">
        <v>0</v>
      </c>
      <c r="AW96" s="27">
        <v>0</v>
      </c>
      <c r="AX96" s="76">
        <v>0</v>
      </c>
    </row>
    <row r="97" spans="1:50" s="42" customFormat="1" ht="18" customHeight="1" x14ac:dyDescent="0.15">
      <c r="A97" s="211"/>
      <c r="B97" s="73" t="s">
        <v>221</v>
      </c>
      <c r="C97" s="72">
        <v>173</v>
      </c>
      <c r="D97" s="72">
        <v>56</v>
      </c>
      <c r="E97" s="72">
        <v>117</v>
      </c>
      <c r="F97" s="27">
        <v>65</v>
      </c>
      <c r="G97" s="27">
        <v>9</v>
      </c>
      <c r="H97" s="27">
        <v>56</v>
      </c>
      <c r="I97" s="27">
        <v>15</v>
      </c>
      <c r="J97" s="27">
        <v>2</v>
      </c>
      <c r="K97" s="27">
        <v>13</v>
      </c>
      <c r="L97" s="27">
        <v>70</v>
      </c>
      <c r="M97" s="27">
        <v>39</v>
      </c>
      <c r="N97" s="27">
        <v>31</v>
      </c>
      <c r="O97" s="27">
        <v>0</v>
      </c>
      <c r="P97" s="27">
        <v>0</v>
      </c>
      <c r="Q97" s="27">
        <v>0</v>
      </c>
      <c r="R97" s="27">
        <v>1</v>
      </c>
      <c r="S97" s="27">
        <v>0</v>
      </c>
      <c r="T97" s="27">
        <v>1</v>
      </c>
      <c r="U97" s="27">
        <v>16</v>
      </c>
      <c r="V97" s="27">
        <v>3</v>
      </c>
      <c r="W97" s="27">
        <v>13</v>
      </c>
      <c r="X97" s="27">
        <v>0</v>
      </c>
      <c r="Y97" s="27">
        <v>0</v>
      </c>
      <c r="Z97" s="27">
        <v>0</v>
      </c>
      <c r="AA97" s="27">
        <v>1</v>
      </c>
      <c r="AB97" s="27">
        <v>0</v>
      </c>
      <c r="AC97" s="27">
        <v>1</v>
      </c>
      <c r="AD97" s="27">
        <v>3</v>
      </c>
      <c r="AE97" s="27">
        <v>2</v>
      </c>
      <c r="AF97" s="27">
        <v>1</v>
      </c>
      <c r="AG97" s="27">
        <v>0</v>
      </c>
      <c r="AH97" s="27">
        <v>0</v>
      </c>
      <c r="AI97" s="27">
        <v>0</v>
      </c>
      <c r="AJ97" s="27">
        <v>0</v>
      </c>
      <c r="AK97" s="27">
        <v>0</v>
      </c>
      <c r="AL97" s="27">
        <v>0</v>
      </c>
      <c r="AM97" s="27">
        <v>0</v>
      </c>
      <c r="AN97" s="27">
        <v>0</v>
      </c>
      <c r="AO97" s="27">
        <v>0</v>
      </c>
      <c r="AP97" s="27">
        <v>0</v>
      </c>
      <c r="AQ97" s="27">
        <v>0</v>
      </c>
      <c r="AR97" s="27">
        <v>0</v>
      </c>
      <c r="AS97" s="27">
        <v>2</v>
      </c>
      <c r="AT97" s="27">
        <v>1</v>
      </c>
      <c r="AU97" s="27">
        <v>1</v>
      </c>
      <c r="AV97" s="27">
        <v>0</v>
      </c>
      <c r="AW97" s="27">
        <v>0</v>
      </c>
      <c r="AX97" s="76">
        <v>0</v>
      </c>
    </row>
    <row r="98" spans="1:50" s="42" customFormat="1" ht="18" customHeight="1" x14ac:dyDescent="0.15">
      <c r="A98" s="211"/>
      <c r="B98" s="73" t="s">
        <v>222</v>
      </c>
      <c r="C98" s="72">
        <v>108</v>
      </c>
      <c r="D98" s="72">
        <v>38</v>
      </c>
      <c r="E98" s="72">
        <v>70</v>
      </c>
      <c r="F98" s="27">
        <v>39</v>
      </c>
      <c r="G98" s="27">
        <v>9</v>
      </c>
      <c r="H98" s="27">
        <v>30</v>
      </c>
      <c r="I98" s="27">
        <v>6</v>
      </c>
      <c r="J98" s="27">
        <v>2</v>
      </c>
      <c r="K98" s="27">
        <v>4</v>
      </c>
      <c r="L98" s="27">
        <v>55</v>
      </c>
      <c r="M98" s="27">
        <v>24</v>
      </c>
      <c r="N98" s="27">
        <v>31</v>
      </c>
      <c r="O98" s="27">
        <v>2</v>
      </c>
      <c r="P98" s="27">
        <v>1</v>
      </c>
      <c r="Q98" s="27">
        <v>1</v>
      </c>
      <c r="R98" s="27">
        <v>0</v>
      </c>
      <c r="S98" s="27">
        <v>0</v>
      </c>
      <c r="T98" s="27">
        <v>0</v>
      </c>
      <c r="U98" s="27">
        <v>6</v>
      </c>
      <c r="V98" s="27">
        <v>2</v>
      </c>
      <c r="W98" s="27">
        <v>4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0</v>
      </c>
      <c r="AI98" s="27">
        <v>0</v>
      </c>
      <c r="AJ98" s="27">
        <v>0</v>
      </c>
      <c r="AK98" s="27">
        <v>0</v>
      </c>
      <c r="AL98" s="27">
        <v>0</v>
      </c>
      <c r="AM98" s="27">
        <v>0</v>
      </c>
      <c r="AN98" s="27">
        <v>0</v>
      </c>
      <c r="AO98" s="27">
        <v>0</v>
      </c>
      <c r="AP98" s="27">
        <v>0</v>
      </c>
      <c r="AQ98" s="27">
        <v>0</v>
      </c>
      <c r="AR98" s="27">
        <v>0</v>
      </c>
      <c r="AS98" s="27">
        <v>0</v>
      </c>
      <c r="AT98" s="27">
        <v>0</v>
      </c>
      <c r="AU98" s="27">
        <v>0</v>
      </c>
      <c r="AV98" s="27">
        <v>0</v>
      </c>
      <c r="AW98" s="27">
        <v>0</v>
      </c>
      <c r="AX98" s="76">
        <v>0</v>
      </c>
    </row>
    <row r="99" spans="1:50" s="42" customFormat="1" ht="18" customHeight="1" x14ac:dyDescent="0.15">
      <c r="A99" s="211"/>
      <c r="B99" s="73" t="s">
        <v>223</v>
      </c>
      <c r="C99" s="72">
        <v>85</v>
      </c>
      <c r="D99" s="72">
        <v>32</v>
      </c>
      <c r="E99" s="72">
        <v>53</v>
      </c>
      <c r="F99" s="27">
        <v>18</v>
      </c>
      <c r="G99" s="27">
        <v>4</v>
      </c>
      <c r="H99" s="27">
        <v>14</v>
      </c>
      <c r="I99" s="27">
        <v>10</v>
      </c>
      <c r="J99" s="27">
        <v>4</v>
      </c>
      <c r="K99" s="27">
        <v>6</v>
      </c>
      <c r="L99" s="27">
        <v>46</v>
      </c>
      <c r="M99" s="27">
        <v>21</v>
      </c>
      <c r="N99" s="27">
        <v>25</v>
      </c>
      <c r="O99" s="27">
        <v>0</v>
      </c>
      <c r="P99" s="27">
        <v>0</v>
      </c>
      <c r="Q99" s="27">
        <v>0</v>
      </c>
      <c r="R99" s="27">
        <v>0</v>
      </c>
      <c r="S99" s="27">
        <v>0</v>
      </c>
      <c r="T99" s="27">
        <v>0</v>
      </c>
      <c r="U99" s="27">
        <v>8</v>
      </c>
      <c r="V99" s="27">
        <v>2</v>
      </c>
      <c r="W99" s="27">
        <v>6</v>
      </c>
      <c r="X99" s="27">
        <v>0</v>
      </c>
      <c r="Y99" s="27">
        <v>0</v>
      </c>
      <c r="Z99" s="27">
        <v>0</v>
      </c>
      <c r="AA99" s="27">
        <v>0</v>
      </c>
      <c r="AB99" s="27">
        <v>0</v>
      </c>
      <c r="AC99" s="27">
        <v>0</v>
      </c>
      <c r="AD99" s="27">
        <v>3</v>
      </c>
      <c r="AE99" s="27">
        <v>1</v>
      </c>
      <c r="AF99" s="27">
        <v>2</v>
      </c>
      <c r="AG99" s="27">
        <v>0</v>
      </c>
      <c r="AH99" s="27">
        <v>0</v>
      </c>
      <c r="AI99" s="27">
        <v>0</v>
      </c>
      <c r="AJ99" s="27">
        <v>0</v>
      </c>
      <c r="AK99" s="27">
        <v>0</v>
      </c>
      <c r="AL99" s="27">
        <v>0</v>
      </c>
      <c r="AM99" s="27">
        <v>0</v>
      </c>
      <c r="AN99" s="27">
        <v>0</v>
      </c>
      <c r="AO99" s="27">
        <v>0</v>
      </c>
      <c r="AP99" s="27">
        <v>0</v>
      </c>
      <c r="AQ99" s="27">
        <v>0</v>
      </c>
      <c r="AR99" s="27">
        <v>0</v>
      </c>
      <c r="AS99" s="27">
        <v>0</v>
      </c>
      <c r="AT99" s="27">
        <v>0</v>
      </c>
      <c r="AU99" s="27">
        <v>0</v>
      </c>
      <c r="AV99" s="27">
        <v>0</v>
      </c>
      <c r="AW99" s="27">
        <v>0</v>
      </c>
      <c r="AX99" s="76">
        <v>0</v>
      </c>
    </row>
    <row r="100" spans="1:50" s="42" customFormat="1" ht="18" customHeight="1" x14ac:dyDescent="0.15">
      <c r="A100" s="211"/>
      <c r="B100" s="73" t="s">
        <v>224</v>
      </c>
      <c r="C100" s="72">
        <v>54</v>
      </c>
      <c r="D100" s="72">
        <v>15</v>
      </c>
      <c r="E100" s="72">
        <v>39</v>
      </c>
      <c r="F100" s="27">
        <v>15</v>
      </c>
      <c r="G100" s="27">
        <v>2</v>
      </c>
      <c r="H100" s="27">
        <v>13</v>
      </c>
      <c r="I100" s="27">
        <v>4</v>
      </c>
      <c r="J100" s="27">
        <v>1</v>
      </c>
      <c r="K100" s="27">
        <v>3</v>
      </c>
      <c r="L100" s="27">
        <v>34</v>
      </c>
      <c r="M100" s="27">
        <v>12</v>
      </c>
      <c r="N100" s="27">
        <v>22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>
        <v>0</v>
      </c>
      <c r="U100" s="27">
        <v>1</v>
      </c>
      <c r="V100" s="27">
        <v>0</v>
      </c>
      <c r="W100" s="27">
        <v>1</v>
      </c>
      <c r="X100" s="27">
        <v>0</v>
      </c>
      <c r="Y100" s="27">
        <v>0</v>
      </c>
      <c r="Z100" s="27">
        <v>0</v>
      </c>
      <c r="AA100" s="27">
        <v>0</v>
      </c>
      <c r="AB100" s="27">
        <v>0</v>
      </c>
      <c r="AC100" s="27">
        <v>0</v>
      </c>
      <c r="AD100" s="27">
        <v>0</v>
      </c>
      <c r="AE100" s="27">
        <v>0</v>
      </c>
      <c r="AF100" s="27">
        <v>0</v>
      </c>
      <c r="AG100" s="27">
        <v>0</v>
      </c>
      <c r="AH100" s="27">
        <v>0</v>
      </c>
      <c r="AI100" s="27">
        <v>0</v>
      </c>
      <c r="AJ100" s="27">
        <v>0</v>
      </c>
      <c r="AK100" s="27">
        <v>0</v>
      </c>
      <c r="AL100" s="27">
        <v>0</v>
      </c>
      <c r="AM100" s="27">
        <v>0</v>
      </c>
      <c r="AN100" s="27">
        <v>0</v>
      </c>
      <c r="AO100" s="27">
        <v>0</v>
      </c>
      <c r="AP100" s="27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7">
        <v>0</v>
      </c>
      <c r="AX100" s="76">
        <v>0</v>
      </c>
    </row>
    <row r="101" spans="1:50" s="42" customFormat="1" ht="18" customHeight="1" x14ac:dyDescent="0.15">
      <c r="A101" s="211"/>
      <c r="B101" s="73" t="s">
        <v>225</v>
      </c>
      <c r="C101" s="72">
        <v>40</v>
      </c>
      <c r="D101" s="72">
        <v>15</v>
      </c>
      <c r="E101" s="72">
        <v>25</v>
      </c>
      <c r="F101" s="27">
        <v>9</v>
      </c>
      <c r="G101" s="27">
        <v>2</v>
      </c>
      <c r="H101" s="27">
        <v>7</v>
      </c>
      <c r="I101" s="27">
        <v>8</v>
      </c>
      <c r="J101" s="27">
        <v>3</v>
      </c>
      <c r="K101" s="27">
        <v>5</v>
      </c>
      <c r="L101" s="27">
        <v>19</v>
      </c>
      <c r="M101" s="27">
        <v>7</v>
      </c>
      <c r="N101" s="27">
        <v>12</v>
      </c>
      <c r="O101" s="27">
        <v>0</v>
      </c>
      <c r="P101" s="27">
        <v>0</v>
      </c>
      <c r="Q101" s="27">
        <v>0</v>
      </c>
      <c r="R101" s="27">
        <v>0</v>
      </c>
      <c r="S101" s="27">
        <v>0</v>
      </c>
      <c r="T101" s="27">
        <v>0</v>
      </c>
      <c r="U101" s="27">
        <v>2</v>
      </c>
      <c r="V101" s="27">
        <v>1</v>
      </c>
      <c r="W101" s="27">
        <v>1</v>
      </c>
      <c r="X101" s="27">
        <v>0</v>
      </c>
      <c r="Y101" s="27">
        <v>0</v>
      </c>
      <c r="Z101" s="27">
        <v>0</v>
      </c>
      <c r="AA101" s="27">
        <v>0</v>
      </c>
      <c r="AB101" s="27">
        <v>0</v>
      </c>
      <c r="AC101" s="27">
        <v>0</v>
      </c>
      <c r="AD101" s="27">
        <v>0</v>
      </c>
      <c r="AE101" s="27">
        <v>0</v>
      </c>
      <c r="AF101" s="27">
        <v>0</v>
      </c>
      <c r="AG101" s="27">
        <v>0</v>
      </c>
      <c r="AH101" s="27">
        <v>0</v>
      </c>
      <c r="AI101" s="27">
        <v>0</v>
      </c>
      <c r="AJ101" s="27">
        <v>0</v>
      </c>
      <c r="AK101" s="27">
        <v>0</v>
      </c>
      <c r="AL101" s="27">
        <v>0</v>
      </c>
      <c r="AM101" s="27">
        <v>0</v>
      </c>
      <c r="AN101" s="27">
        <v>0</v>
      </c>
      <c r="AO101" s="27">
        <v>0</v>
      </c>
      <c r="AP101" s="27">
        <v>0</v>
      </c>
      <c r="AQ101" s="27">
        <v>0</v>
      </c>
      <c r="AR101" s="27">
        <v>0</v>
      </c>
      <c r="AS101" s="27">
        <v>2</v>
      </c>
      <c r="AT101" s="27">
        <v>2</v>
      </c>
      <c r="AU101" s="27">
        <v>0</v>
      </c>
      <c r="AV101" s="27">
        <v>0</v>
      </c>
      <c r="AW101" s="27">
        <v>0</v>
      </c>
      <c r="AX101" s="76">
        <v>0</v>
      </c>
    </row>
    <row r="102" spans="1:50" s="42" customFormat="1" ht="18" customHeight="1" x14ac:dyDescent="0.15">
      <c r="A102" s="211"/>
      <c r="B102" s="73" t="s">
        <v>226</v>
      </c>
      <c r="C102" s="72">
        <v>26</v>
      </c>
      <c r="D102" s="72">
        <v>10</v>
      </c>
      <c r="E102" s="72">
        <v>16</v>
      </c>
      <c r="F102" s="27">
        <v>6</v>
      </c>
      <c r="G102" s="27">
        <v>1</v>
      </c>
      <c r="H102" s="27">
        <v>5</v>
      </c>
      <c r="I102" s="27">
        <v>0</v>
      </c>
      <c r="J102" s="27">
        <v>0</v>
      </c>
      <c r="K102" s="27">
        <v>0</v>
      </c>
      <c r="L102" s="27">
        <v>17</v>
      </c>
      <c r="M102" s="27">
        <v>6</v>
      </c>
      <c r="N102" s="27">
        <v>11</v>
      </c>
      <c r="O102" s="27">
        <v>0</v>
      </c>
      <c r="P102" s="27">
        <v>0</v>
      </c>
      <c r="Q102" s="27">
        <v>0</v>
      </c>
      <c r="R102" s="27">
        <v>0</v>
      </c>
      <c r="S102" s="27">
        <v>0</v>
      </c>
      <c r="T102" s="27">
        <v>0</v>
      </c>
      <c r="U102" s="27">
        <v>1</v>
      </c>
      <c r="V102" s="27">
        <v>1</v>
      </c>
      <c r="W102" s="27">
        <v>0</v>
      </c>
      <c r="X102" s="27">
        <v>0</v>
      </c>
      <c r="Y102" s="27">
        <v>0</v>
      </c>
      <c r="Z102" s="27">
        <v>0</v>
      </c>
      <c r="AA102" s="27">
        <v>0</v>
      </c>
      <c r="AB102" s="27">
        <v>0</v>
      </c>
      <c r="AC102" s="27">
        <v>0</v>
      </c>
      <c r="AD102" s="27">
        <v>1</v>
      </c>
      <c r="AE102" s="27">
        <v>1</v>
      </c>
      <c r="AF102" s="27">
        <v>0</v>
      </c>
      <c r="AG102" s="27">
        <v>0</v>
      </c>
      <c r="AH102" s="27">
        <v>0</v>
      </c>
      <c r="AI102" s="27">
        <v>0</v>
      </c>
      <c r="AJ102" s="27">
        <v>1</v>
      </c>
      <c r="AK102" s="27">
        <v>1</v>
      </c>
      <c r="AL102" s="27">
        <v>0</v>
      </c>
      <c r="AM102" s="27">
        <v>0</v>
      </c>
      <c r="AN102" s="27">
        <v>0</v>
      </c>
      <c r="AO102" s="27">
        <v>0</v>
      </c>
      <c r="AP102" s="27">
        <v>0</v>
      </c>
      <c r="AQ102" s="27">
        <v>0</v>
      </c>
      <c r="AR102" s="27">
        <v>0</v>
      </c>
      <c r="AS102" s="27">
        <v>0</v>
      </c>
      <c r="AT102" s="27">
        <v>0</v>
      </c>
      <c r="AU102" s="27">
        <v>0</v>
      </c>
      <c r="AV102" s="27">
        <v>0</v>
      </c>
      <c r="AW102" s="27">
        <v>0</v>
      </c>
      <c r="AX102" s="76">
        <v>0</v>
      </c>
    </row>
    <row r="103" spans="1:50" s="42" customFormat="1" ht="18" customHeight="1" x14ac:dyDescent="0.15">
      <c r="A103" s="211"/>
      <c r="B103" s="73" t="s">
        <v>227</v>
      </c>
      <c r="C103" s="72">
        <v>23</v>
      </c>
      <c r="D103" s="72">
        <v>8</v>
      </c>
      <c r="E103" s="72">
        <v>15</v>
      </c>
      <c r="F103" s="27">
        <v>8</v>
      </c>
      <c r="G103" s="27">
        <v>2</v>
      </c>
      <c r="H103" s="27">
        <v>6</v>
      </c>
      <c r="I103" s="27">
        <v>3</v>
      </c>
      <c r="J103" s="27">
        <v>1</v>
      </c>
      <c r="K103" s="27">
        <v>2</v>
      </c>
      <c r="L103" s="27">
        <v>11</v>
      </c>
      <c r="M103" s="27">
        <v>4</v>
      </c>
      <c r="N103" s="27">
        <v>7</v>
      </c>
      <c r="O103" s="27">
        <v>0</v>
      </c>
      <c r="P103" s="27">
        <v>0</v>
      </c>
      <c r="Q103" s="27">
        <v>0</v>
      </c>
      <c r="R103" s="27">
        <v>0</v>
      </c>
      <c r="S103" s="27">
        <v>0</v>
      </c>
      <c r="T103" s="27">
        <v>0</v>
      </c>
      <c r="U103" s="27">
        <v>0</v>
      </c>
      <c r="V103" s="27">
        <v>0</v>
      </c>
      <c r="W103" s="27">
        <v>0</v>
      </c>
      <c r="X103" s="27">
        <v>0</v>
      </c>
      <c r="Y103" s="27">
        <v>0</v>
      </c>
      <c r="Z103" s="27">
        <v>0</v>
      </c>
      <c r="AA103" s="27">
        <v>0</v>
      </c>
      <c r="AB103" s="27">
        <v>0</v>
      </c>
      <c r="AC103" s="27">
        <v>0</v>
      </c>
      <c r="AD103" s="27">
        <v>0</v>
      </c>
      <c r="AE103" s="27">
        <v>0</v>
      </c>
      <c r="AF103" s="27">
        <v>0</v>
      </c>
      <c r="AG103" s="27">
        <v>0</v>
      </c>
      <c r="AH103" s="27">
        <v>0</v>
      </c>
      <c r="AI103" s="27">
        <v>0</v>
      </c>
      <c r="AJ103" s="27">
        <v>0</v>
      </c>
      <c r="AK103" s="27">
        <v>0</v>
      </c>
      <c r="AL103" s="27">
        <v>0</v>
      </c>
      <c r="AM103" s="27">
        <v>0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27">
        <v>1</v>
      </c>
      <c r="AT103" s="27">
        <v>1</v>
      </c>
      <c r="AU103" s="27">
        <v>0</v>
      </c>
      <c r="AV103" s="27">
        <v>0</v>
      </c>
      <c r="AW103" s="27">
        <v>0</v>
      </c>
      <c r="AX103" s="76">
        <v>0</v>
      </c>
    </row>
    <row r="104" spans="1:50" s="42" customFormat="1" ht="18" customHeight="1" x14ac:dyDescent="0.15">
      <c r="A104" s="211"/>
      <c r="B104" s="73" t="s">
        <v>228</v>
      </c>
      <c r="C104" s="72">
        <v>17</v>
      </c>
      <c r="D104" s="72">
        <v>5</v>
      </c>
      <c r="E104" s="72">
        <v>12</v>
      </c>
      <c r="F104" s="27">
        <v>3</v>
      </c>
      <c r="G104" s="27">
        <v>0</v>
      </c>
      <c r="H104" s="27">
        <v>3</v>
      </c>
      <c r="I104" s="27">
        <v>1</v>
      </c>
      <c r="J104" s="27">
        <v>0</v>
      </c>
      <c r="K104" s="27">
        <v>1</v>
      </c>
      <c r="L104" s="27">
        <v>13</v>
      </c>
      <c r="M104" s="27">
        <v>5</v>
      </c>
      <c r="N104" s="27">
        <v>8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7">
        <v>0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27">
        <v>0</v>
      </c>
      <c r="AE104" s="27">
        <v>0</v>
      </c>
      <c r="AF104" s="27">
        <v>0</v>
      </c>
      <c r="AG104" s="27">
        <v>0</v>
      </c>
      <c r="AH104" s="27">
        <v>0</v>
      </c>
      <c r="AI104" s="27">
        <v>0</v>
      </c>
      <c r="AJ104" s="27">
        <v>0</v>
      </c>
      <c r="AK104" s="27">
        <v>0</v>
      </c>
      <c r="AL104" s="27">
        <v>0</v>
      </c>
      <c r="AM104" s="27">
        <v>0</v>
      </c>
      <c r="AN104" s="27">
        <v>0</v>
      </c>
      <c r="AO104" s="27">
        <v>0</v>
      </c>
      <c r="AP104" s="27">
        <v>0</v>
      </c>
      <c r="AQ104" s="27">
        <v>0</v>
      </c>
      <c r="AR104" s="27">
        <v>0</v>
      </c>
      <c r="AS104" s="27">
        <v>0</v>
      </c>
      <c r="AT104" s="27">
        <v>0</v>
      </c>
      <c r="AU104" s="27">
        <v>0</v>
      </c>
      <c r="AV104" s="27">
        <v>0</v>
      </c>
      <c r="AW104" s="27">
        <v>0</v>
      </c>
      <c r="AX104" s="76">
        <v>0</v>
      </c>
    </row>
    <row r="105" spans="1:50" s="42" customFormat="1" ht="18" customHeight="1" x14ac:dyDescent="0.15">
      <c r="A105" s="211"/>
      <c r="B105" s="73" t="s">
        <v>229</v>
      </c>
      <c r="C105" s="72">
        <v>2</v>
      </c>
      <c r="D105" s="72">
        <v>1</v>
      </c>
      <c r="E105" s="72">
        <v>1</v>
      </c>
      <c r="F105" s="27">
        <v>1</v>
      </c>
      <c r="G105" s="27">
        <v>0</v>
      </c>
      <c r="H105" s="27">
        <v>1</v>
      </c>
      <c r="I105" s="27">
        <v>1</v>
      </c>
      <c r="J105" s="27">
        <v>1</v>
      </c>
      <c r="K105" s="27">
        <v>0</v>
      </c>
      <c r="L105" s="27">
        <v>0</v>
      </c>
      <c r="M105" s="27">
        <v>0</v>
      </c>
      <c r="N105" s="27">
        <v>0</v>
      </c>
      <c r="O105" s="27">
        <v>0</v>
      </c>
      <c r="P105" s="27">
        <v>0</v>
      </c>
      <c r="Q105" s="27">
        <v>0</v>
      </c>
      <c r="R105" s="27">
        <v>0</v>
      </c>
      <c r="S105" s="27">
        <v>0</v>
      </c>
      <c r="T105" s="27">
        <v>0</v>
      </c>
      <c r="U105" s="27">
        <v>0</v>
      </c>
      <c r="V105" s="27">
        <v>0</v>
      </c>
      <c r="W105" s="27">
        <v>0</v>
      </c>
      <c r="X105" s="27">
        <v>0</v>
      </c>
      <c r="Y105" s="27">
        <v>0</v>
      </c>
      <c r="Z105" s="27">
        <v>0</v>
      </c>
      <c r="AA105" s="27">
        <v>0</v>
      </c>
      <c r="AB105" s="27">
        <v>0</v>
      </c>
      <c r="AC105" s="27">
        <v>0</v>
      </c>
      <c r="AD105" s="27">
        <v>0</v>
      </c>
      <c r="AE105" s="27">
        <v>0</v>
      </c>
      <c r="AF105" s="27">
        <v>0</v>
      </c>
      <c r="AG105" s="27">
        <v>0</v>
      </c>
      <c r="AH105" s="27">
        <v>0</v>
      </c>
      <c r="AI105" s="27">
        <v>0</v>
      </c>
      <c r="AJ105" s="27">
        <v>0</v>
      </c>
      <c r="AK105" s="27">
        <v>0</v>
      </c>
      <c r="AL105" s="27">
        <v>0</v>
      </c>
      <c r="AM105" s="27">
        <v>0</v>
      </c>
      <c r="AN105" s="27">
        <v>0</v>
      </c>
      <c r="AO105" s="27">
        <v>0</v>
      </c>
      <c r="AP105" s="27">
        <v>0</v>
      </c>
      <c r="AQ105" s="27">
        <v>0</v>
      </c>
      <c r="AR105" s="27">
        <v>0</v>
      </c>
      <c r="AS105" s="27">
        <v>0</v>
      </c>
      <c r="AT105" s="27">
        <v>0</v>
      </c>
      <c r="AU105" s="27">
        <v>0</v>
      </c>
      <c r="AV105" s="27">
        <v>0</v>
      </c>
      <c r="AW105" s="27">
        <v>0</v>
      </c>
      <c r="AX105" s="76">
        <v>0</v>
      </c>
    </row>
    <row r="106" spans="1:50" s="42" customFormat="1" ht="18" customHeight="1" x14ac:dyDescent="0.15">
      <c r="A106" s="211"/>
      <c r="B106" s="73" t="s">
        <v>230</v>
      </c>
      <c r="C106" s="72">
        <v>6</v>
      </c>
      <c r="D106" s="72">
        <v>1</v>
      </c>
      <c r="E106" s="72">
        <v>5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4</v>
      </c>
      <c r="M106" s="27">
        <v>1</v>
      </c>
      <c r="N106" s="27">
        <v>3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>
        <v>0</v>
      </c>
      <c r="U106" s="27">
        <v>1</v>
      </c>
      <c r="V106" s="27">
        <v>0</v>
      </c>
      <c r="W106" s="27">
        <v>1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0</v>
      </c>
      <c r="AE106" s="27">
        <v>0</v>
      </c>
      <c r="AF106" s="27">
        <v>0</v>
      </c>
      <c r="AG106" s="27">
        <v>0</v>
      </c>
      <c r="AH106" s="27">
        <v>0</v>
      </c>
      <c r="AI106" s="27">
        <v>0</v>
      </c>
      <c r="AJ106" s="27">
        <v>0</v>
      </c>
      <c r="AK106" s="27">
        <v>0</v>
      </c>
      <c r="AL106" s="27">
        <v>0</v>
      </c>
      <c r="AM106" s="27">
        <v>0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27">
        <v>1</v>
      </c>
      <c r="AT106" s="27">
        <v>0</v>
      </c>
      <c r="AU106" s="27">
        <v>1</v>
      </c>
      <c r="AV106" s="27">
        <v>0</v>
      </c>
      <c r="AW106" s="27">
        <v>0</v>
      </c>
      <c r="AX106" s="76">
        <v>0</v>
      </c>
    </row>
    <row r="107" spans="1:50" s="42" customFormat="1" ht="18" customHeight="1" x14ac:dyDescent="0.15">
      <c r="A107" s="211"/>
      <c r="B107" s="73" t="s">
        <v>231</v>
      </c>
      <c r="C107" s="72">
        <v>4</v>
      </c>
      <c r="D107" s="72">
        <v>1</v>
      </c>
      <c r="E107" s="72">
        <v>3</v>
      </c>
      <c r="F107" s="27">
        <v>2</v>
      </c>
      <c r="G107" s="27">
        <v>0</v>
      </c>
      <c r="H107" s="27">
        <v>2</v>
      </c>
      <c r="I107" s="27">
        <v>0</v>
      </c>
      <c r="J107" s="27">
        <v>0</v>
      </c>
      <c r="K107" s="27">
        <v>0</v>
      </c>
      <c r="L107" s="27">
        <v>2</v>
      </c>
      <c r="M107" s="27">
        <v>1</v>
      </c>
      <c r="N107" s="27">
        <v>1</v>
      </c>
      <c r="O107" s="27">
        <v>0</v>
      </c>
      <c r="P107" s="27">
        <v>0</v>
      </c>
      <c r="Q107" s="27">
        <v>0</v>
      </c>
      <c r="R107" s="27">
        <v>0</v>
      </c>
      <c r="S107" s="27">
        <v>0</v>
      </c>
      <c r="T107" s="27">
        <v>0</v>
      </c>
      <c r="U107" s="27">
        <v>0</v>
      </c>
      <c r="V107" s="27">
        <v>0</v>
      </c>
      <c r="W107" s="27">
        <v>0</v>
      </c>
      <c r="X107" s="27">
        <v>0</v>
      </c>
      <c r="Y107" s="27">
        <v>0</v>
      </c>
      <c r="Z107" s="27">
        <v>0</v>
      </c>
      <c r="AA107" s="27">
        <v>0</v>
      </c>
      <c r="AB107" s="27">
        <v>0</v>
      </c>
      <c r="AC107" s="27">
        <v>0</v>
      </c>
      <c r="AD107" s="27">
        <v>0</v>
      </c>
      <c r="AE107" s="27">
        <v>0</v>
      </c>
      <c r="AF107" s="27">
        <v>0</v>
      </c>
      <c r="AG107" s="27">
        <v>0</v>
      </c>
      <c r="AH107" s="27">
        <v>0</v>
      </c>
      <c r="AI107" s="27">
        <v>0</v>
      </c>
      <c r="AJ107" s="27">
        <v>0</v>
      </c>
      <c r="AK107" s="27">
        <v>0</v>
      </c>
      <c r="AL107" s="27">
        <v>0</v>
      </c>
      <c r="AM107" s="27">
        <v>0</v>
      </c>
      <c r="AN107" s="27">
        <v>0</v>
      </c>
      <c r="AO107" s="27">
        <v>0</v>
      </c>
      <c r="AP107" s="27">
        <v>0</v>
      </c>
      <c r="AQ107" s="27">
        <v>0</v>
      </c>
      <c r="AR107" s="27">
        <v>0</v>
      </c>
      <c r="AS107" s="27">
        <v>0</v>
      </c>
      <c r="AT107" s="27">
        <v>0</v>
      </c>
      <c r="AU107" s="27">
        <v>0</v>
      </c>
      <c r="AV107" s="27">
        <v>0</v>
      </c>
      <c r="AW107" s="27">
        <v>0</v>
      </c>
      <c r="AX107" s="76">
        <v>0</v>
      </c>
    </row>
    <row r="108" spans="1:50" s="144" customFormat="1" ht="18" customHeight="1" x14ac:dyDescent="0.15">
      <c r="A108" s="211"/>
      <c r="B108" s="73" t="s">
        <v>236</v>
      </c>
      <c r="C108" s="72">
        <v>1</v>
      </c>
      <c r="D108" s="72">
        <v>1</v>
      </c>
      <c r="E108" s="72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1</v>
      </c>
      <c r="M108" s="27">
        <v>1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  <c r="AL108" s="27">
        <v>0</v>
      </c>
      <c r="AM108" s="27">
        <v>0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27">
        <v>0</v>
      </c>
      <c r="AT108" s="27">
        <v>0</v>
      </c>
      <c r="AU108" s="27">
        <v>0</v>
      </c>
      <c r="AV108" s="27">
        <v>0</v>
      </c>
      <c r="AW108" s="27">
        <v>0</v>
      </c>
      <c r="AX108" s="76">
        <v>0</v>
      </c>
    </row>
    <row r="109" spans="1:50" s="42" customFormat="1" ht="18" customHeight="1" x14ac:dyDescent="0.15">
      <c r="A109" s="211"/>
      <c r="B109" s="73" t="s">
        <v>232</v>
      </c>
      <c r="C109" s="72">
        <v>2</v>
      </c>
      <c r="D109" s="72">
        <v>0</v>
      </c>
      <c r="E109" s="72">
        <v>2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2</v>
      </c>
      <c r="M109" s="27">
        <v>0</v>
      </c>
      <c r="N109" s="27">
        <v>2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7">
        <v>0</v>
      </c>
      <c r="U109" s="27">
        <v>0</v>
      </c>
      <c r="V109" s="27">
        <v>0</v>
      </c>
      <c r="W109" s="27">
        <v>0</v>
      </c>
      <c r="X109" s="27">
        <v>0</v>
      </c>
      <c r="Y109" s="27">
        <v>0</v>
      </c>
      <c r="Z109" s="27">
        <v>0</v>
      </c>
      <c r="AA109" s="27">
        <v>0</v>
      </c>
      <c r="AB109" s="27">
        <v>0</v>
      </c>
      <c r="AC109" s="27">
        <v>0</v>
      </c>
      <c r="AD109" s="27">
        <v>0</v>
      </c>
      <c r="AE109" s="27">
        <v>0</v>
      </c>
      <c r="AF109" s="27">
        <v>0</v>
      </c>
      <c r="AG109" s="27">
        <v>0</v>
      </c>
      <c r="AH109" s="27">
        <v>0</v>
      </c>
      <c r="AI109" s="27">
        <v>0</v>
      </c>
      <c r="AJ109" s="27">
        <v>0</v>
      </c>
      <c r="AK109" s="27">
        <v>0</v>
      </c>
      <c r="AL109" s="27">
        <v>0</v>
      </c>
      <c r="AM109" s="27">
        <v>0</v>
      </c>
      <c r="AN109" s="27">
        <v>0</v>
      </c>
      <c r="AO109" s="27">
        <v>0</v>
      </c>
      <c r="AP109" s="27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7">
        <v>0</v>
      </c>
      <c r="AX109" s="76">
        <v>0</v>
      </c>
    </row>
    <row r="110" spans="1:50" s="155" customFormat="1" ht="18" customHeight="1" x14ac:dyDescent="0.15">
      <c r="A110" s="211"/>
      <c r="B110" s="151" t="s">
        <v>239</v>
      </c>
      <c r="C110" s="152">
        <v>1</v>
      </c>
      <c r="D110" s="152">
        <v>0</v>
      </c>
      <c r="E110" s="152">
        <v>1</v>
      </c>
      <c r="F110" s="153">
        <v>0</v>
      </c>
      <c r="G110" s="153">
        <v>0</v>
      </c>
      <c r="H110" s="153">
        <v>0</v>
      </c>
      <c r="I110" s="153">
        <v>0</v>
      </c>
      <c r="J110" s="153">
        <v>0</v>
      </c>
      <c r="K110" s="153">
        <v>0</v>
      </c>
      <c r="L110" s="153">
        <v>1</v>
      </c>
      <c r="M110" s="153">
        <v>0</v>
      </c>
      <c r="N110" s="153">
        <v>1</v>
      </c>
      <c r="O110" s="153">
        <v>0</v>
      </c>
      <c r="P110" s="153">
        <v>0</v>
      </c>
      <c r="Q110" s="153">
        <v>0</v>
      </c>
      <c r="R110" s="153">
        <v>0</v>
      </c>
      <c r="S110" s="153">
        <v>0</v>
      </c>
      <c r="T110" s="153">
        <v>0</v>
      </c>
      <c r="U110" s="153">
        <v>0</v>
      </c>
      <c r="V110" s="153">
        <v>0</v>
      </c>
      <c r="W110" s="153">
        <v>0</v>
      </c>
      <c r="X110" s="153">
        <v>0</v>
      </c>
      <c r="Y110" s="153">
        <v>0</v>
      </c>
      <c r="Z110" s="153">
        <v>0</v>
      </c>
      <c r="AA110" s="153">
        <v>0</v>
      </c>
      <c r="AB110" s="153">
        <v>0</v>
      </c>
      <c r="AC110" s="153">
        <v>0</v>
      </c>
      <c r="AD110" s="153">
        <v>0</v>
      </c>
      <c r="AE110" s="153">
        <v>0</v>
      </c>
      <c r="AF110" s="153">
        <v>0</v>
      </c>
      <c r="AG110" s="153">
        <v>0</v>
      </c>
      <c r="AH110" s="153">
        <v>0</v>
      </c>
      <c r="AI110" s="153">
        <v>0</v>
      </c>
      <c r="AJ110" s="153">
        <v>0</v>
      </c>
      <c r="AK110" s="153">
        <v>0</v>
      </c>
      <c r="AL110" s="153">
        <v>0</v>
      </c>
      <c r="AM110" s="153">
        <v>0</v>
      </c>
      <c r="AN110" s="153">
        <v>0</v>
      </c>
      <c r="AO110" s="153">
        <v>0</v>
      </c>
      <c r="AP110" s="153">
        <v>0</v>
      </c>
      <c r="AQ110" s="153">
        <v>0</v>
      </c>
      <c r="AR110" s="153">
        <v>0</v>
      </c>
      <c r="AS110" s="153">
        <v>0</v>
      </c>
      <c r="AT110" s="153">
        <v>0</v>
      </c>
      <c r="AU110" s="153">
        <v>0</v>
      </c>
      <c r="AV110" s="153">
        <v>0</v>
      </c>
      <c r="AW110" s="153">
        <v>0</v>
      </c>
      <c r="AX110" s="154">
        <v>0</v>
      </c>
    </row>
    <row r="111" spans="1:50" s="157" customFormat="1" ht="18" customHeight="1" x14ac:dyDescent="0.15">
      <c r="A111" s="211"/>
      <c r="B111" s="151" t="s">
        <v>237</v>
      </c>
      <c r="C111" s="152">
        <v>2</v>
      </c>
      <c r="D111" s="152">
        <v>2</v>
      </c>
      <c r="E111" s="152">
        <v>0</v>
      </c>
      <c r="F111" s="153">
        <v>1</v>
      </c>
      <c r="G111" s="153">
        <v>1</v>
      </c>
      <c r="H111" s="153">
        <v>0</v>
      </c>
      <c r="I111" s="153">
        <v>0</v>
      </c>
      <c r="J111" s="153">
        <v>0</v>
      </c>
      <c r="K111" s="153">
        <v>0</v>
      </c>
      <c r="L111" s="153">
        <v>1</v>
      </c>
      <c r="M111" s="153">
        <v>1</v>
      </c>
      <c r="N111" s="153">
        <v>0</v>
      </c>
      <c r="O111" s="153">
        <v>0</v>
      </c>
      <c r="P111" s="153">
        <v>0</v>
      </c>
      <c r="Q111" s="153">
        <v>0</v>
      </c>
      <c r="R111" s="153">
        <v>0</v>
      </c>
      <c r="S111" s="153">
        <v>0</v>
      </c>
      <c r="T111" s="153">
        <v>0</v>
      </c>
      <c r="U111" s="153">
        <v>0</v>
      </c>
      <c r="V111" s="153">
        <v>0</v>
      </c>
      <c r="W111" s="153">
        <v>0</v>
      </c>
      <c r="X111" s="153">
        <v>0</v>
      </c>
      <c r="Y111" s="153">
        <v>0</v>
      </c>
      <c r="Z111" s="153">
        <v>0</v>
      </c>
      <c r="AA111" s="153">
        <v>0</v>
      </c>
      <c r="AB111" s="153">
        <v>0</v>
      </c>
      <c r="AC111" s="153">
        <v>0</v>
      </c>
      <c r="AD111" s="153">
        <v>0</v>
      </c>
      <c r="AE111" s="153">
        <v>0</v>
      </c>
      <c r="AF111" s="153">
        <v>0</v>
      </c>
      <c r="AG111" s="153">
        <v>0</v>
      </c>
      <c r="AH111" s="153">
        <v>0</v>
      </c>
      <c r="AI111" s="153">
        <v>0</v>
      </c>
      <c r="AJ111" s="153">
        <v>0</v>
      </c>
      <c r="AK111" s="153">
        <v>0</v>
      </c>
      <c r="AL111" s="153">
        <v>0</v>
      </c>
      <c r="AM111" s="153">
        <v>0</v>
      </c>
      <c r="AN111" s="153">
        <v>0</v>
      </c>
      <c r="AO111" s="153">
        <v>0</v>
      </c>
      <c r="AP111" s="153">
        <v>0</v>
      </c>
      <c r="AQ111" s="153">
        <v>0</v>
      </c>
      <c r="AR111" s="153">
        <v>0</v>
      </c>
      <c r="AS111" s="153">
        <v>0</v>
      </c>
      <c r="AT111" s="153">
        <v>0</v>
      </c>
      <c r="AU111" s="153">
        <v>0</v>
      </c>
      <c r="AV111" s="153">
        <v>0</v>
      </c>
      <c r="AW111" s="153">
        <v>0</v>
      </c>
      <c r="AX111" s="154">
        <v>0</v>
      </c>
    </row>
    <row r="112" spans="1:50" s="148" customFormat="1" ht="18" customHeight="1" thickBot="1" x14ac:dyDescent="0.2">
      <c r="A112" s="212"/>
      <c r="B112" s="77" t="s">
        <v>238</v>
      </c>
      <c r="C112" s="78">
        <v>1</v>
      </c>
      <c r="D112" s="78">
        <v>0</v>
      </c>
      <c r="E112" s="78">
        <v>1</v>
      </c>
      <c r="F112" s="79">
        <v>0</v>
      </c>
      <c r="G112" s="79">
        <v>0</v>
      </c>
      <c r="H112" s="79">
        <v>0</v>
      </c>
      <c r="I112" s="79">
        <v>0</v>
      </c>
      <c r="J112" s="79">
        <v>0</v>
      </c>
      <c r="K112" s="79">
        <v>0</v>
      </c>
      <c r="L112" s="79">
        <v>1</v>
      </c>
      <c r="M112" s="79">
        <v>0</v>
      </c>
      <c r="N112" s="79">
        <v>1</v>
      </c>
      <c r="O112" s="79">
        <v>0</v>
      </c>
      <c r="P112" s="79">
        <v>0</v>
      </c>
      <c r="Q112" s="79">
        <v>0</v>
      </c>
      <c r="R112" s="79">
        <v>0</v>
      </c>
      <c r="S112" s="79">
        <v>0</v>
      </c>
      <c r="T112" s="79">
        <v>0</v>
      </c>
      <c r="U112" s="79">
        <v>0</v>
      </c>
      <c r="V112" s="79">
        <v>0</v>
      </c>
      <c r="W112" s="79">
        <v>0</v>
      </c>
      <c r="X112" s="79">
        <v>0</v>
      </c>
      <c r="Y112" s="79">
        <v>0</v>
      </c>
      <c r="Z112" s="79">
        <v>0</v>
      </c>
      <c r="AA112" s="79">
        <v>0</v>
      </c>
      <c r="AB112" s="79">
        <v>0</v>
      </c>
      <c r="AC112" s="79">
        <v>0</v>
      </c>
      <c r="AD112" s="79">
        <v>0</v>
      </c>
      <c r="AE112" s="79">
        <v>0</v>
      </c>
      <c r="AF112" s="79">
        <v>0</v>
      </c>
      <c r="AG112" s="79">
        <v>0</v>
      </c>
      <c r="AH112" s="79">
        <v>0</v>
      </c>
      <c r="AI112" s="79">
        <v>0</v>
      </c>
      <c r="AJ112" s="79">
        <v>0</v>
      </c>
      <c r="AK112" s="79">
        <v>0</v>
      </c>
      <c r="AL112" s="79">
        <v>0</v>
      </c>
      <c r="AM112" s="79">
        <v>0</v>
      </c>
      <c r="AN112" s="79">
        <v>0</v>
      </c>
      <c r="AO112" s="79">
        <v>0</v>
      </c>
      <c r="AP112" s="79">
        <v>0</v>
      </c>
      <c r="AQ112" s="79">
        <v>0</v>
      </c>
      <c r="AR112" s="79">
        <v>0</v>
      </c>
      <c r="AS112" s="79">
        <v>0</v>
      </c>
      <c r="AT112" s="79">
        <v>0</v>
      </c>
      <c r="AU112" s="79">
        <v>0</v>
      </c>
      <c r="AV112" s="79">
        <v>0</v>
      </c>
      <c r="AW112" s="79">
        <v>0</v>
      </c>
      <c r="AX112" s="80">
        <v>0</v>
      </c>
    </row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  <row r="121" ht="18" customHeight="1" x14ac:dyDescent="0.15"/>
    <row r="122" ht="18" customHeight="1" x14ac:dyDescent="0.15"/>
    <row r="123" ht="18" customHeight="1" x14ac:dyDescent="0.15"/>
    <row r="124" ht="18" customHeight="1" x14ac:dyDescent="0.15"/>
    <row r="125" ht="18" customHeight="1" x14ac:dyDescent="0.15"/>
    <row r="126" ht="18" customHeight="1" x14ac:dyDescent="0.15"/>
    <row r="127" ht="18" customHeight="1" x14ac:dyDescent="0.15"/>
    <row r="128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  <row r="133" ht="18" customHeight="1" x14ac:dyDescent="0.15"/>
    <row r="134" ht="18" customHeight="1" x14ac:dyDescent="0.15"/>
    <row r="135" ht="18" customHeight="1" x14ac:dyDescent="0.15"/>
    <row r="136" ht="18" customHeight="1" x14ac:dyDescent="0.15"/>
    <row r="137" ht="18" customHeight="1" x14ac:dyDescent="0.15"/>
    <row r="138" ht="18" customHeight="1" x14ac:dyDescent="0.15"/>
    <row r="139" ht="18" customHeight="1" x14ac:dyDescent="0.15"/>
    <row r="140" ht="18" customHeight="1" x14ac:dyDescent="0.15"/>
    <row r="141" ht="18" customHeight="1" x14ac:dyDescent="0.15"/>
    <row r="142" ht="18" customHeight="1" x14ac:dyDescent="0.15"/>
    <row r="143" ht="18" customHeight="1" x14ac:dyDescent="0.15"/>
    <row r="144" ht="18" customHeight="1" x14ac:dyDescent="0.15"/>
    <row r="145" ht="18" customHeight="1" x14ac:dyDescent="0.15"/>
    <row r="146" ht="18" customHeight="1" x14ac:dyDescent="0.15"/>
    <row r="147" ht="18" customHeight="1" x14ac:dyDescent="0.15"/>
    <row r="148" ht="18" customHeight="1" x14ac:dyDescent="0.15"/>
    <row r="149" ht="18" customHeight="1" x14ac:dyDescent="0.15"/>
    <row r="150" ht="18" customHeight="1" x14ac:dyDescent="0.15"/>
    <row r="151" ht="18" customHeight="1" x14ac:dyDescent="0.15"/>
    <row r="152" ht="18" customHeight="1" x14ac:dyDescent="0.15"/>
    <row r="153" ht="18" customHeight="1" x14ac:dyDescent="0.15"/>
    <row r="154" ht="18" customHeight="1" x14ac:dyDescent="0.15"/>
    <row r="155" ht="18" customHeight="1" x14ac:dyDescent="0.15"/>
    <row r="156" ht="18" customHeight="1" x14ac:dyDescent="0.15"/>
    <row r="157" ht="18" customHeight="1" x14ac:dyDescent="0.15"/>
    <row r="158" ht="18" customHeight="1" x14ac:dyDescent="0.15"/>
    <row r="159" ht="18" customHeight="1" x14ac:dyDescent="0.15"/>
    <row r="160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</sheetData>
  <mergeCells count="24">
    <mergeCell ref="A1:AX1"/>
    <mergeCell ref="A3:A4"/>
    <mergeCell ref="B3:B4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91:A112"/>
    <mergeCell ref="AS3:AU3"/>
    <mergeCell ref="AV3:AX3"/>
    <mergeCell ref="A5:B5"/>
    <mergeCell ref="B2:Z2"/>
    <mergeCell ref="A6:A46"/>
    <mergeCell ref="A47:A90"/>
    <mergeCell ref="AM3:AO3"/>
    <mergeCell ref="AP3:AR3"/>
    <mergeCell ref="AD3:AF3"/>
    <mergeCell ref="AG3:AI3"/>
    <mergeCell ref="AJ3:A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6"/>
  <sheetViews>
    <sheetView workbookViewId="0">
      <selection activeCell="F33" sqref="F33"/>
    </sheetView>
  </sheetViews>
  <sheetFormatPr defaultRowHeight="13.5" x14ac:dyDescent="0.15"/>
  <cols>
    <col min="1" max="16384" width="8.88671875" style="81"/>
  </cols>
  <sheetData>
    <row r="1" spans="1:2" ht="16.5" x14ac:dyDescent="0.15">
      <c r="A1" s="83" t="s">
        <v>91</v>
      </c>
      <c r="B1" s="84">
        <v>2238</v>
      </c>
    </row>
    <row r="2" spans="1:2" ht="16.5" x14ac:dyDescent="0.15">
      <c r="A2" s="83" t="s">
        <v>92</v>
      </c>
      <c r="B2" s="84">
        <v>2143</v>
      </c>
    </row>
    <row r="3" spans="1:2" ht="16.5" x14ac:dyDescent="0.15">
      <c r="A3" s="83" t="s">
        <v>93</v>
      </c>
      <c r="B3" s="84">
        <v>1968</v>
      </c>
    </row>
    <row r="4" spans="1:2" ht="16.5" x14ac:dyDescent="0.15">
      <c r="A4" s="83" t="s">
        <v>94</v>
      </c>
      <c r="B4" s="84">
        <v>1720</v>
      </c>
    </row>
    <row r="5" spans="1:2" ht="16.5" x14ac:dyDescent="0.15">
      <c r="A5" s="83" t="s">
        <v>95</v>
      </c>
      <c r="B5" s="84">
        <v>1641</v>
      </c>
    </row>
    <row r="6" spans="1:2" ht="16.5" x14ac:dyDescent="0.15">
      <c r="A6" s="83" t="s">
        <v>96</v>
      </c>
      <c r="B6" s="84">
        <v>1442</v>
      </c>
    </row>
    <row r="7" spans="1:2" ht="16.5" x14ac:dyDescent="0.15">
      <c r="A7" s="83" t="s">
        <v>97</v>
      </c>
      <c r="B7" s="84">
        <v>1327</v>
      </c>
    </row>
    <row r="8" spans="1:2" ht="16.5" x14ac:dyDescent="0.15">
      <c r="A8" s="83" t="s">
        <v>98</v>
      </c>
      <c r="B8" s="84">
        <v>1326</v>
      </c>
    </row>
    <row r="9" spans="1:2" ht="16.5" x14ac:dyDescent="0.15">
      <c r="A9" s="83" t="s">
        <v>99</v>
      </c>
      <c r="B9" s="84">
        <v>1230</v>
      </c>
    </row>
    <row r="10" spans="1:2" ht="16.5" x14ac:dyDescent="0.15">
      <c r="A10" s="83" t="s">
        <v>100</v>
      </c>
      <c r="B10" s="84">
        <v>1229</v>
      </c>
    </row>
    <row r="11" spans="1:2" ht="16.5" x14ac:dyDescent="0.15">
      <c r="A11" s="83" t="s">
        <v>101</v>
      </c>
      <c r="B11" s="84">
        <v>1204</v>
      </c>
    </row>
    <row r="12" spans="1:2" ht="16.5" x14ac:dyDescent="0.15">
      <c r="A12" s="83" t="s">
        <v>102</v>
      </c>
      <c r="B12" s="84">
        <v>1046</v>
      </c>
    </row>
    <row r="13" spans="1:2" ht="16.5" x14ac:dyDescent="0.15">
      <c r="A13" s="83" t="s">
        <v>103</v>
      </c>
      <c r="B13" s="84">
        <v>987</v>
      </c>
    </row>
    <row r="14" spans="1:2" ht="16.5" x14ac:dyDescent="0.15">
      <c r="A14" s="83" t="s">
        <v>104</v>
      </c>
      <c r="B14" s="84">
        <v>927</v>
      </c>
    </row>
    <row r="15" spans="1:2" ht="16.5" x14ac:dyDescent="0.15">
      <c r="A15" s="83" t="s">
        <v>105</v>
      </c>
      <c r="B15" s="84">
        <v>703</v>
      </c>
    </row>
    <row r="16" spans="1:2" ht="17.25" thickBot="1" x14ac:dyDescent="0.2">
      <c r="A16" s="85" t="s">
        <v>106</v>
      </c>
      <c r="B16" s="86">
        <v>623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0"/>
  <sheetViews>
    <sheetView zoomScaleNormal="100" workbookViewId="0">
      <selection activeCell="F33" sqref="F33"/>
    </sheetView>
  </sheetViews>
  <sheetFormatPr defaultRowHeight="13.5" x14ac:dyDescent="0.15"/>
  <cols>
    <col min="1" max="1" width="8.88671875" style="81"/>
    <col min="2" max="13" width="8.109375" style="81" customWidth="1"/>
    <col min="14" max="14" width="9.6640625" style="81" customWidth="1"/>
    <col min="15" max="16384" width="8.88671875" style="81"/>
  </cols>
  <sheetData>
    <row r="1" spans="1:18" ht="48.75" customHeight="1" thickBot="1" x14ac:dyDescent="0.2">
      <c r="A1" s="231" t="s">
        <v>234</v>
      </c>
      <c r="B1" s="232"/>
      <c r="C1" s="232"/>
      <c r="D1" s="232"/>
      <c r="E1" s="232"/>
      <c r="F1" s="232"/>
      <c r="G1" s="232"/>
      <c r="H1" s="232"/>
      <c r="I1" s="232"/>
      <c r="J1" s="232"/>
    </row>
    <row r="2" spans="1:18" ht="24.75" customHeight="1" x14ac:dyDescent="0.15">
      <c r="A2" s="233" t="s">
        <v>87</v>
      </c>
      <c r="B2" s="228" t="s">
        <v>90</v>
      </c>
      <c r="C2" s="229"/>
      <c r="D2" s="230"/>
      <c r="E2" s="235" t="s">
        <v>107</v>
      </c>
      <c r="F2" s="229"/>
      <c r="G2" s="229"/>
      <c r="H2" s="229" t="s">
        <v>108</v>
      </c>
      <c r="I2" s="229"/>
      <c r="J2" s="236"/>
      <c r="K2" s="228" t="s">
        <v>109</v>
      </c>
      <c r="L2" s="229"/>
      <c r="M2" s="230"/>
      <c r="N2" s="225" t="s">
        <v>233</v>
      </c>
    </row>
    <row r="3" spans="1:18" ht="25.5" customHeight="1" x14ac:dyDescent="0.15">
      <c r="A3" s="234"/>
      <c r="B3" s="121" t="s">
        <v>90</v>
      </c>
      <c r="C3" s="106" t="s">
        <v>110</v>
      </c>
      <c r="D3" s="111" t="s">
        <v>111</v>
      </c>
      <c r="E3" s="118" t="s">
        <v>112</v>
      </c>
      <c r="F3" s="106" t="s">
        <v>110</v>
      </c>
      <c r="G3" s="106" t="s">
        <v>111</v>
      </c>
      <c r="H3" s="106" t="s">
        <v>112</v>
      </c>
      <c r="I3" s="106" t="s">
        <v>110</v>
      </c>
      <c r="J3" s="108" t="s">
        <v>111</v>
      </c>
      <c r="K3" s="121" t="s">
        <v>112</v>
      </c>
      <c r="L3" s="106" t="s">
        <v>110</v>
      </c>
      <c r="M3" s="111" t="s">
        <v>111</v>
      </c>
      <c r="N3" s="226"/>
    </row>
    <row r="4" spans="1:18" ht="26.1" customHeight="1" x14ac:dyDescent="0.15">
      <c r="A4" s="115" t="s">
        <v>113</v>
      </c>
      <c r="B4" s="122">
        <f>C4+D4</f>
        <v>21050</v>
      </c>
      <c r="C4" s="105">
        <f>SUM(C5:C20)</f>
        <v>12217</v>
      </c>
      <c r="D4" s="127">
        <f>SUM(D5:D20)</f>
        <v>8833</v>
      </c>
      <c r="E4" s="119">
        <f>F4+G4</f>
        <v>1882</v>
      </c>
      <c r="F4" s="105">
        <f>SUM(F5:F20)</f>
        <v>1221</v>
      </c>
      <c r="G4" s="105">
        <f>SUM(G5:G20)</f>
        <v>661</v>
      </c>
      <c r="H4" s="105">
        <f>I4+J4</f>
        <v>559</v>
      </c>
      <c r="I4" s="105">
        <f>SUM(I5:I20)</f>
        <v>458</v>
      </c>
      <c r="J4" s="109">
        <f>SUM(J5:J20)</f>
        <v>101</v>
      </c>
      <c r="K4" s="130">
        <f>L4+M4</f>
        <v>2441</v>
      </c>
      <c r="L4" s="131">
        <f>F4+I4</f>
        <v>1679</v>
      </c>
      <c r="M4" s="132">
        <f>G4+J4</f>
        <v>762</v>
      </c>
      <c r="N4" s="133">
        <f t="shared" ref="N4:N20" si="0">K4/B4</f>
        <v>0.11596199524940617</v>
      </c>
    </row>
    <row r="5" spans="1:18" ht="26.1" customHeight="1" x14ac:dyDescent="0.15">
      <c r="A5" s="116" t="s">
        <v>18</v>
      </c>
      <c r="B5" s="122">
        <f t="shared" ref="B5:B20" si="1">C5+D5</f>
        <v>1612</v>
      </c>
      <c r="C5" s="105">
        <f>유형별!C5</f>
        <v>923</v>
      </c>
      <c r="D5" s="128">
        <f>유형별!D5</f>
        <v>689</v>
      </c>
      <c r="E5" s="119">
        <f t="shared" ref="E5:E20" si="2">F5+G5</f>
        <v>117</v>
      </c>
      <c r="F5" s="110">
        <f>유형별!R5</f>
        <v>74</v>
      </c>
      <c r="G5" s="89">
        <f>유형별!S5</f>
        <v>43</v>
      </c>
      <c r="H5" s="105">
        <f t="shared" ref="H5:H20" si="3">I5+J5</f>
        <v>26</v>
      </c>
      <c r="I5" s="89">
        <f>유형별!X5</f>
        <v>21</v>
      </c>
      <c r="J5" s="104">
        <f>유형별!Y5</f>
        <v>5</v>
      </c>
      <c r="K5" s="130">
        <f t="shared" ref="K5:K20" si="4">E5+H5</f>
        <v>143</v>
      </c>
      <c r="L5" s="87">
        <f t="shared" ref="L5:L20" si="5">F5+I5</f>
        <v>95</v>
      </c>
      <c r="M5" s="88">
        <f t="shared" ref="M5:M20" si="6">G5+J5</f>
        <v>48</v>
      </c>
      <c r="N5" s="125">
        <f t="shared" si="0"/>
        <v>8.8709677419354843E-2</v>
      </c>
    </row>
    <row r="6" spans="1:18" ht="26.1" customHeight="1" x14ac:dyDescent="0.15">
      <c r="A6" s="116" t="s">
        <v>23</v>
      </c>
      <c r="B6" s="122">
        <f t="shared" si="1"/>
        <v>1385</v>
      </c>
      <c r="C6" s="105">
        <f>유형별!C6</f>
        <v>769</v>
      </c>
      <c r="D6" s="128">
        <f>유형별!D6</f>
        <v>616</v>
      </c>
      <c r="E6" s="119">
        <f t="shared" si="2"/>
        <v>107</v>
      </c>
      <c r="F6" s="110">
        <f>유형별!R6</f>
        <v>63</v>
      </c>
      <c r="G6" s="89">
        <f>유형별!S6</f>
        <v>44</v>
      </c>
      <c r="H6" s="105">
        <f t="shared" si="3"/>
        <v>33</v>
      </c>
      <c r="I6" s="89">
        <f>유형별!X6</f>
        <v>27</v>
      </c>
      <c r="J6" s="104">
        <f>유형별!Y6</f>
        <v>6</v>
      </c>
      <c r="K6" s="130">
        <f t="shared" si="4"/>
        <v>140</v>
      </c>
      <c r="L6" s="87">
        <f t="shared" si="5"/>
        <v>90</v>
      </c>
      <c r="M6" s="88">
        <f t="shared" si="6"/>
        <v>50</v>
      </c>
      <c r="N6" s="125">
        <f t="shared" si="0"/>
        <v>0.10108303249097472</v>
      </c>
    </row>
    <row r="7" spans="1:18" ht="26.1" customHeight="1" x14ac:dyDescent="0.15">
      <c r="A7" s="116" t="s">
        <v>30</v>
      </c>
      <c r="B7" s="122">
        <f t="shared" si="1"/>
        <v>1457</v>
      </c>
      <c r="C7" s="105">
        <f>유형별!C7</f>
        <v>847</v>
      </c>
      <c r="D7" s="128">
        <f>유형별!D7</f>
        <v>610</v>
      </c>
      <c r="E7" s="119">
        <f t="shared" si="2"/>
        <v>115</v>
      </c>
      <c r="F7" s="110">
        <f>유형별!R7</f>
        <v>67</v>
      </c>
      <c r="G7" s="89">
        <f>유형별!S7</f>
        <v>48</v>
      </c>
      <c r="H7" s="105">
        <f t="shared" si="3"/>
        <v>35</v>
      </c>
      <c r="I7" s="89">
        <f>유형별!X7</f>
        <v>35</v>
      </c>
      <c r="J7" s="104">
        <f>유형별!Y7</f>
        <v>0</v>
      </c>
      <c r="K7" s="130">
        <f t="shared" si="4"/>
        <v>150</v>
      </c>
      <c r="L7" s="87">
        <f t="shared" si="5"/>
        <v>102</v>
      </c>
      <c r="M7" s="88">
        <f t="shared" si="6"/>
        <v>48</v>
      </c>
      <c r="N7" s="125">
        <f t="shared" si="0"/>
        <v>0.1029512697323267</v>
      </c>
    </row>
    <row r="8" spans="1:18" ht="26.1" customHeight="1" x14ac:dyDescent="0.15">
      <c r="A8" s="116" t="s">
        <v>22</v>
      </c>
      <c r="B8" s="122">
        <f t="shared" si="1"/>
        <v>692</v>
      </c>
      <c r="C8" s="105">
        <f>유형별!C8</f>
        <v>400</v>
      </c>
      <c r="D8" s="128">
        <f>유형별!D8</f>
        <v>292</v>
      </c>
      <c r="E8" s="119">
        <f t="shared" si="2"/>
        <v>61</v>
      </c>
      <c r="F8" s="110">
        <f>유형별!R8</f>
        <v>38</v>
      </c>
      <c r="G8" s="89">
        <f>유형별!S8</f>
        <v>23</v>
      </c>
      <c r="H8" s="105">
        <f t="shared" si="3"/>
        <v>19</v>
      </c>
      <c r="I8" s="89">
        <f>유형별!X8</f>
        <v>17</v>
      </c>
      <c r="J8" s="104">
        <f>유형별!Y8</f>
        <v>2</v>
      </c>
      <c r="K8" s="130">
        <f t="shared" si="4"/>
        <v>80</v>
      </c>
      <c r="L8" s="87">
        <f t="shared" si="5"/>
        <v>55</v>
      </c>
      <c r="M8" s="88">
        <f t="shared" si="6"/>
        <v>25</v>
      </c>
      <c r="N8" s="125">
        <f t="shared" si="0"/>
        <v>0.11560693641618497</v>
      </c>
      <c r="R8" s="90">
        <f>2206/21767</f>
        <v>0.10134607433270547</v>
      </c>
    </row>
    <row r="9" spans="1:18" ht="26.1" customHeight="1" x14ac:dyDescent="0.15">
      <c r="A9" s="116" t="s">
        <v>24</v>
      </c>
      <c r="B9" s="122">
        <f t="shared" si="1"/>
        <v>1235</v>
      </c>
      <c r="C9" s="105">
        <f>유형별!C9</f>
        <v>711</v>
      </c>
      <c r="D9" s="128">
        <f>유형별!D9</f>
        <v>524</v>
      </c>
      <c r="E9" s="119">
        <f t="shared" si="2"/>
        <v>101</v>
      </c>
      <c r="F9" s="110">
        <f>유형별!R9</f>
        <v>62</v>
      </c>
      <c r="G9" s="89">
        <f>유형별!S9</f>
        <v>39</v>
      </c>
      <c r="H9" s="105">
        <f t="shared" si="3"/>
        <v>25</v>
      </c>
      <c r="I9" s="89">
        <f>유형별!X9</f>
        <v>17</v>
      </c>
      <c r="J9" s="104">
        <f>유형별!Y9</f>
        <v>8</v>
      </c>
      <c r="K9" s="130">
        <f t="shared" si="4"/>
        <v>126</v>
      </c>
      <c r="L9" s="87">
        <f t="shared" si="5"/>
        <v>79</v>
      </c>
      <c r="M9" s="88">
        <f t="shared" si="6"/>
        <v>47</v>
      </c>
      <c r="N9" s="125">
        <f t="shared" si="0"/>
        <v>0.10202429149797571</v>
      </c>
    </row>
    <row r="10" spans="1:18" ht="26.1" customHeight="1" x14ac:dyDescent="0.15">
      <c r="A10" s="116" t="s">
        <v>21</v>
      </c>
      <c r="B10" s="122">
        <f t="shared" si="1"/>
        <v>2095</v>
      </c>
      <c r="C10" s="105">
        <f>유형별!C10</f>
        <v>1432</v>
      </c>
      <c r="D10" s="128">
        <f>유형별!D10</f>
        <v>663</v>
      </c>
      <c r="E10" s="119">
        <f t="shared" si="2"/>
        <v>389</v>
      </c>
      <c r="F10" s="110">
        <f>유형별!R10</f>
        <v>303</v>
      </c>
      <c r="G10" s="89">
        <f>유형별!S10</f>
        <v>86</v>
      </c>
      <c r="H10" s="105">
        <f t="shared" si="3"/>
        <v>54</v>
      </c>
      <c r="I10" s="89">
        <f>유형별!X10</f>
        <v>42</v>
      </c>
      <c r="J10" s="104">
        <f>유형별!Y10</f>
        <v>12</v>
      </c>
      <c r="K10" s="130">
        <f t="shared" si="4"/>
        <v>443</v>
      </c>
      <c r="L10" s="87">
        <f t="shared" si="5"/>
        <v>345</v>
      </c>
      <c r="M10" s="88">
        <f t="shared" si="6"/>
        <v>98</v>
      </c>
      <c r="N10" s="125">
        <f t="shared" si="0"/>
        <v>0.21145584725536992</v>
      </c>
    </row>
    <row r="11" spans="1:18" ht="26.1" customHeight="1" x14ac:dyDescent="0.15">
      <c r="A11" s="116" t="s">
        <v>16</v>
      </c>
      <c r="B11" s="122">
        <f t="shared" si="1"/>
        <v>1225</v>
      </c>
      <c r="C11" s="105">
        <f>유형별!C11</f>
        <v>698</v>
      </c>
      <c r="D11" s="128">
        <f>유형별!D11</f>
        <v>527</v>
      </c>
      <c r="E11" s="119">
        <f t="shared" si="2"/>
        <v>72</v>
      </c>
      <c r="F11" s="110">
        <f>유형별!R11</f>
        <v>51</v>
      </c>
      <c r="G11" s="89">
        <f>유형별!S11</f>
        <v>21</v>
      </c>
      <c r="H11" s="105">
        <f t="shared" si="3"/>
        <v>27</v>
      </c>
      <c r="I11" s="89">
        <f>유형별!X11</f>
        <v>21</v>
      </c>
      <c r="J11" s="104">
        <f>유형별!Y11</f>
        <v>6</v>
      </c>
      <c r="K11" s="130">
        <f t="shared" si="4"/>
        <v>99</v>
      </c>
      <c r="L11" s="87">
        <f t="shared" si="5"/>
        <v>72</v>
      </c>
      <c r="M11" s="88">
        <f t="shared" si="6"/>
        <v>27</v>
      </c>
      <c r="N11" s="125">
        <f t="shared" si="0"/>
        <v>8.0816326530612242E-2</v>
      </c>
    </row>
    <row r="12" spans="1:18" ht="26.1" customHeight="1" x14ac:dyDescent="0.15">
      <c r="A12" s="116" t="s">
        <v>25</v>
      </c>
      <c r="B12" s="122">
        <f t="shared" si="1"/>
        <v>1305</v>
      </c>
      <c r="C12" s="105">
        <f>유형별!C12</f>
        <v>719</v>
      </c>
      <c r="D12" s="128">
        <f>유형별!D12</f>
        <v>586</v>
      </c>
      <c r="E12" s="119">
        <f t="shared" si="2"/>
        <v>71</v>
      </c>
      <c r="F12" s="110">
        <f>유형별!R12</f>
        <v>43</v>
      </c>
      <c r="G12" s="89">
        <f>유형별!S12</f>
        <v>28</v>
      </c>
      <c r="H12" s="105">
        <f t="shared" si="3"/>
        <v>33</v>
      </c>
      <c r="I12" s="89">
        <f>유형별!X12</f>
        <v>27</v>
      </c>
      <c r="J12" s="104">
        <f>유형별!Y12</f>
        <v>6</v>
      </c>
      <c r="K12" s="130">
        <f t="shared" si="4"/>
        <v>104</v>
      </c>
      <c r="L12" s="87">
        <f t="shared" si="5"/>
        <v>70</v>
      </c>
      <c r="M12" s="88">
        <f t="shared" si="6"/>
        <v>34</v>
      </c>
      <c r="N12" s="125">
        <f t="shared" si="0"/>
        <v>7.9693486590038318E-2</v>
      </c>
    </row>
    <row r="13" spans="1:18" ht="26.1" customHeight="1" x14ac:dyDescent="0.15">
      <c r="A13" s="116" t="s">
        <v>26</v>
      </c>
      <c r="B13" s="122">
        <f t="shared" si="1"/>
        <v>953</v>
      </c>
      <c r="C13" s="105">
        <f>유형별!C13</f>
        <v>537</v>
      </c>
      <c r="D13" s="128">
        <f>유형별!D13</f>
        <v>416</v>
      </c>
      <c r="E13" s="119">
        <f t="shared" si="2"/>
        <v>77</v>
      </c>
      <c r="F13" s="110">
        <f>유형별!R13</f>
        <v>50</v>
      </c>
      <c r="G13" s="89">
        <f>유형별!S13</f>
        <v>27</v>
      </c>
      <c r="H13" s="105">
        <f t="shared" si="3"/>
        <v>36</v>
      </c>
      <c r="I13" s="89">
        <f>유형별!X13</f>
        <v>30</v>
      </c>
      <c r="J13" s="104">
        <f>유형별!Y13</f>
        <v>6</v>
      </c>
      <c r="K13" s="130">
        <f t="shared" si="4"/>
        <v>113</v>
      </c>
      <c r="L13" s="87">
        <f t="shared" si="5"/>
        <v>80</v>
      </c>
      <c r="M13" s="88">
        <f t="shared" si="6"/>
        <v>33</v>
      </c>
      <c r="N13" s="125">
        <f t="shared" si="0"/>
        <v>0.11857292759706191</v>
      </c>
    </row>
    <row r="14" spans="1:18" ht="26.1" customHeight="1" x14ac:dyDescent="0.15">
      <c r="A14" s="116" t="s">
        <v>29</v>
      </c>
      <c r="B14" s="122">
        <f t="shared" si="1"/>
        <v>1319</v>
      </c>
      <c r="C14" s="105">
        <f>유형별!C14</f>
        <v>725</v>
      </c>
      <c r="D14" s="128">
        <f>유형별!D14</f>
        <v>594</v>
      </c>
      <c r="E14" s="119">
        <f t="shared" si="2"/>
        <v>90</v>
      </c>
      <c r="F14" s="110">
        <f>유형별!R14</f>
        <v>59</v>
      </c>
      <c r="G14" s="89">
        <f>유형별!S14</f>
        <v>31</v>
      </c>
      <c r="H14" s="105">
        <f t="shared" si="3"/>
        <v>26</v>
      </c>
      <c r="I14" s="89">
        <f>유형별!X14</f>
        <v>19</v>
      </c>
      <c r="J14" s="104">
        <f>유형별!Y14</f>
        <v>7</v>
      </c>
      <c r="K14" s="130">
        <f t="shared" si="4"/>
        <v>116</v>
      </c>
      <c r="L14" s="87">
        <f t="shared" si="5"/>
        <v>78</v>
      </c>
      <c r="M14" s="88">
        <f t="shared" si="6"/>
        <v>38</v>
      </c>
      <c r="N14" s="125">
        <f t="shared" si="0"/>
        <v>8.7945413191811983E-2</v>
      </c>
    </row>
    <row r="15" spans="1:18" ht="26.1" customHeight="1" x14ac:dyDescent="0.15">
      <c r="A15" s="115" t="s">
        <v>114</v>
      </c>
      <c r="B15" s="122">
        <f t="shared" si="1"/>
        <v>2192</v>
      </c>
      <c r="C15" s="105">
        <f>유형별!C15</f>
        <v>1237</v>
      </c>
      <c r="D15" s="128">
        <f>유형별!D15</f>
        <v>955</v>
      </c>
      <c r="E15" s="119">
        <f t="shared" si="2"/>
        <v>204</v>
      </c>
      <c r="F15" s="110">
        <f>유형별!R15</f>
        <v>127</v>
      </c>
      <c r="G15" s="89">
        <f>유형별!S15</f>
        <v>77</v>
      </c>
      <c r="H15" s="105">
        <f t="shared" si="3"/>
        <v>49</v>
      </c>
      <c r="I15" s="89">
        <f>유형별!X15</f>
        <v>42</v>
      </c>
      <c r="J15" s="104">
        <f>유형별!Y15</f>
        <v>7</v>
      </c>
      <c r="K15" s="130">
        <f t="shared" si="4"/>
        <v>253</v>
      </c>
      <c r="L15" s="87">
        <f t="shared" si="5"/>
        <v>169</v>
      </c>
      <c r="M15" s="88">
        <f t="shared" si="6"/>
        <v>84</v>
      </c>
      <c r="N15" s="125">
        <f t="shared" si="0"/>
        <v>0.11541970802919709</v>
      </c>
    </row>
    <row r="16" spans="1:18" ht="26.1" customHeight="1" x14ac:dyDescent="0.15">
      <c r="A16" s="116" t="s">
        <v>27</v>
      </c>
      <c r="B16" s="122">
        <f t="shared" si="1"/>
        <v>1272</v>
      </c>
      <c r="C16" s="105">
        <f>유형별!C16</f>
        <v>749</v>
      </c>
      <c r="D16" s="128">
        <f>유형별!D16</f>
        <v>523</v>
      </c>
      <c r="E16" s="119">
        <f t="shared" si="2"/>
        <v>157</v>
      </c>
      <c r="F16" s="110">
        <f>유형별!R16</f>
        <v>89</v>
      </c>
      <c r="G16" s="89">
        <f>유형별!S16</f>
        <v>68</v>
      </c>
      <c r="H16" s="105">
        <f t="shared" si="3"/>
        <v>32</v>
      </c>
      <c r="I16" s="89">
        <f>유형별!X16</f>
        <v>23</v>
      </c>
      <c r="J16" s="104">
        <f>유형별!Y16</f>
        <v>9</v>
      </c>
      <c r="K16" s="130">
        <f t="shared" si="4"/>
        <v>189</v>
      </c>
      <c r="L16" s="87">
        <f t="shared" si="5"/>
        <v>112</v>
      </c>
      <c r="M16" s="88">
        <f t="shared" si="6"/>
        <v>77</v>
      </c>
      <c r="N16" s="125">
        <f t="shared" si="0"/>
        <v>0.14858490566037735</v>
      </c>
    </row>
    <row r="17" spans="1:14" ht="26.1" customHeight="1" x14ac:dyDescent="0.15">
      <c r="A17" s="116" t="s">
        <v>28</v>
      </c>
      <c r="B17" s="122">
        <f t="shared" si="1"/>
        <v>914</v>
      </c>
      <c r="C17" s="105">
        <f>유형별!C17</f>
        <v>527</v>
      </c>
      <c r="D17" s="128">
        <f>유형별!D17</f>
        <v>387</v>
      </c>
      <c r="E17" s="119">
        <f t="shared" si="2"/>
        <v>84</v>
      </c>
      <c r="F17" s="110">
        <f>유형별!R17</f>
        <v>45</v>
      </c>
      <c r="G17" s="89">
        <f>유형별!S17</f>
        <v>39</v>
      </c>
      <c r="H17" s="105">
        <f t="shared" si="3"/>
        <v>21</v>
      </c>
      <c r="I17" s="89">
        <f>유형별!X17</f>
        <v>17</v>
      </c>
      <c r="J17" s="104">
        <f>유형별!Y17</f>
        <v>4</v>
      </c>
      <c r="K17" s="130">
        <f t="shared" si="4"/>
        <v>105</v>
      </c>
      <c r="L17" s="87">
        <f t="shared" si="5"/>
        <v>62</v>
      </c>
      <c r="M17" s="88">
        <f t="shared" si="6"/>
        <v>43</v>
      </c>
      <c r="N17" s="125">
        <f t="shared" si="0"/>
        <v>0.11487964989059081</v>
      </c>
    </row>
    <row r="18" spans="1:14" ht="26.1" customHeight="1" x14ac:dyDescent="0.15">
      <c r="A18" s="116" t="s">
        <v>19</v>
      </c>
      <c r="B18" s="122">
        <f t="shared" si="1"/>
        <v>641</v>
      </c>
      <c r="C18" s="105">
        <f>유형별!C18</f>
        <v>372</v>
      </c>
      <c r="D18" s="128">
        <f>유형별!D18</f>
        <v>269</v>
      </c>
      <c r="E18" s="119">
        <f t="shared" si="2"/>
        <v>41</v>
      </c>
      <c r="F18" s="110">
        <f>유형별!R18</f>
        <v>24</v>
      </c>
      <c r="G18" s="89">
        <f>유형별!S18</f>
        <v>17</v>
      </c>
      <c r="H18" s="105">
        <f t="shared" si="3"/>
        <v>17</v>
      </c>
      <c r="I18" s="89">
        <f>유형별!X18</f>
        <v>16</v>
      </c>
      <c r="J18" s="104">
        <f>유형별!Y18</f>
        <v>1</v>
      </c>
      <c r="K18" s="130">
        <f t="shared" si="4"/>
        <v>58</v>
      </c>
      <c r="L18" s="87">
        <f t="shared" si="5"/>
        <v>40</v>
      </c>
      <c r="M18" s="88">
        <f t="shared" si="6"/>
        <v>18</v>
      </c>
      <c r="N18" s="125">
        <f t="shared" si="0"/>
        <v>9.0483619344773794E-2</v>
      </c>
    </row>
    <row r="19" spans="1:14" ht="26.1" customHeight="1" x14ac:dyDescent="0.15">
      <c r="A19" s="116" t="s">
        <v>20</v>
      </c>
      <c r="B19" s="122">
        <f t="shared" si="1"/>
        <v>827</v>
      </c>
      <c r="C19" s="105">
        <f>유형별!C19</f>
        <v>443</v>
      </c>
      <c r="D19" s="128">
        <f>유형별!D19</f>
        <v>384</v>
      </c>
      <c r="E19" s="119">
        <f t="shared" si="2"/>
        <v>63</v>
      </c>
      <c r="F19" s="110">
        <f>유형별!R19</f>
        <v>42</v>
      </c>
      <c r="G19" s="89">
        <f>유형별!S19</f>
        <v>21</v>
      </c>
      <c r="H19" s="105">
        <f t="shared" si="3"/>
        <v>30</v>
      </c>
      <c r="I19" s="89">
        <f>유형별!X19</f>
        <v>24</v>
      </c>
      <c r="J19" s="104">
        <f>유형별!Y19</f>
        <v>6</v>
      </c>
      <c r="K19" s="130">
        <f t="shared" si="4"/>
        <v>93</v>
      </c>
      <c r="L19" s="87">
        <f t="shared" si="5"/>
        <v>66</v>
      </c>
      <c r="M19" s="88">
        <f t="shared" si="6"/>
        <v>27</v>
      </c>
      <c r="N19" s="125">
        <f t="shared" si="0"/>
        <v>0.1124546553808948</v>
      </c>
    </row>
    <row r="20" spans="1:14" ht="26.1" customHeight="1" thickBot="1" x14ac:dyDescent="0.2">
      <c r="A20" s="117" t="s">
        <v>17</v>
      </c>
      <c r="B20" s="123">
        <f t="shared" si="1"/>
        <v>1926</v>
      </c>
      <c r="C20" s="112">
        <f>유형별!C20</f>
        <v>1128</v>
      </c>
      <c r="D20" s="129">
        <f>유형별!D20</f>
        <v>798</v>
      </c>
      <c r="E20" s="120">
        <f t="shared" si="2"/>
        <v>133</v>
      </c>
      <c r="F20" s="113">
        <f>유형별!R20</f>
        <v>84</v>
      </c>
      <c r="G20" s="114">
        <f>유형별!S20</f>
        <v>49</v>
      </c>
      <c r="H20" s="112">
        <f t="shared" si="3"/>
        <v>96</v>
      </c>
      <c r="I20" s="114">
        <f>유형별!X20</f>
        <v>80</v>
      </c>
      <c r="J20" s="124">
        <f>유형별!Y20</f>
        <v>16</v>
      </c>
      <c r="K20" s="134">
        <f t="shared" si="4"/>
        <v>229</v>
      </c>
      <c r="L20" s="91">
        <f t="shared" si="5"/>
        <v>164</v>
      </c>
      <c r="M20" s="92">
        <f t="shared" si="6"/>
        <v>65</v>
      </c>
      <c r="N20" s="126">
        <f t="shared" si="0"/>
        <v>0.11889927310488058</v>
      </c>
    </row>
    <row r="21" spans="1:14" ht="26.1" customHeight="1" x14ac:dyDescent="0.15"/>
    <row r="22" spans="1:14" ht="26.1" customHeight="1" x14ac:dyDescent="0.15">
      <c r="A22" s="227" t="s">
        <v>115</v>
      </c>
      <c r="B22" s="227"/>
      <c r="C22" s="227"/>
      <c r="D22" s="227"/>
      <c r="E22" s="227"/>
      <c r="F22" s="227"/>
      <c r="G22" s="227"/>
      <c r="H22" s="227"/>
      <c r="I22" s="227"/>
      <c r="J22" s="227"/>
      <c r="K22" s="227"/>
      <c r="L22" s="227"/>
      <c r="M22" s="227"/>
    </row>
    <row r="23" spans="1:14" ht="26.1" customHeight="1" x14ac:dyDescent="0.15"/>
    <row r="24" spans="1:14" ht="26.1" customHeight="1" x14ac:dyDescent="0.15"/>
    <row r="25" spans="1:14" ht="26.1" customHeight="1" x14ac:dyDescent="0.15"/>
    <row r="26" spans="1:14" ht="26.1" customHeight="1" x14ac:dyDescent="0.15"/>
    <row r="27" spans="1:14" ht="26.1" customHeight="1" x14ac:dyDescent="0.15"/>
    <row r="28" spans="1:14" ht="26.1" customHeight="1" x14ac:dyDescent="0.15"/>
    <row r="29" spans="1:14" ht="26.1" customHeight="1" x14ac:dyDescent="0.15"/>
    <row r="30" spans="1:14" ht="26.1" customHeight="1" x14ac:dyDescent="0.15"/>
  </sheetData>
  <mergeCells count="8">
    <mergeCell ref="N2:N3"/>
    <mergeCell ref="A22:M22"/>
    <mergeCell ref="K2:M2"/>
    <mergeCell ref="A1:J1"/>
    <mergeCell ref="A2:A3"/>
    <mergeCell ref="B2:D2"/>
    <mergeCell ref="E2:G2"/>
    <mergeCell ref="H2:J2"/>
  </mergeCells>
  <phoneticPr fontId="1" type="noConversion"/>
  <pageMargins left="0.7" right="0.7" top="0.75" bottom="0.75" header="0.3" footer="0.3"/>
  <pageSetup paperSize="9" scale="79" orientation="portrait" horizontalDpi="4294967293" verticalDpi="0" r:id="rId1"/>
  <colBreaks count="1" manualBreakCount="1">
    <brk id="1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1"/>
  <sheetViews>
    <sheetView workbookViewId="0">
      <selection activeCell="K33" sqref="K33"/>
    </sheetView>
  </sheetViews>
  <sheetFormatPr defaultRowHeight="13.5" x14ac:dyDescent="0.15"/>
  <sheetData>
    <row r="1" spans="1:17" ht="14.25" thickBot="1" x14ac:dyDescent="0.2"/>
    <row r="2" spans="1:17" ht="16.5" x14ac:dyDescent="0.15">
      <c r="A2" s="237" t="s">
        <v>45</v>
      </c>
      <c r="B2" s="239" t="s">
        <v>32</v>
      </c>
      <c r="C2" s="241" t="s">
        <v>122</v>
      </c>
      <c r="D2" s="241"/>
      <c r="E2" s="241"/>
      <c r="G2" s="237" t="s">
        <v>123</v>
      </c>
      <c r="H2" s="239" t="s">
        <v>32</v>
      </c>
      <c r="I2" s="241" t="s">
        <v>129</v>
      </c>
      <c r="J2" s="241"/>
      <c r="K2" s="241"/>
      <c r="M2" s="237" t="s">
        <v>123</v>
      </c>
      <c r="N2" s="239" t="s">
        <v>32</v>
      </c>
      <c r="O2" s="241" t="s">
        <v>130</v>
      </c>
      <c r="P2" s="241"/>
      <c r="Q2" s="241"/>
    </row>
    <row r="3" spans="1:17" ht="16.5" x14ac:dyDescent="0.15">
      <c r="A3" s="238"/>
      <c r="B3" s="240"/>
      <c r="C3" s="8" t="s">
        <v>40</v>
      </c>
      <c r="D3" s="8" t="s">
        <v>33</v>
      </c>
      <c r="E3" s="8" t="s">
        <v>34</v>
      </c>
      <c r="G3" s="238"/>
      <c r="H3" s="240"/>
      <c r="I3" s="8" t="s">
        <v>125</v>
      </c>
      <c r="J3" s="8" t="s">
        <v>33</v>
      </c>
      <c r="K3" s="8" t="s">
        <v>34</v>
      </c>
      <c r="M3" s="238"/>
      <c r="N3" s="240"/>
      <c r="O3" s="8" t="s">
        <v>125</v>
      </c>
      <c r="P3" s="8" t="s">
        <v>33</v>
      </c>
      <c r="Q3" s="8" t="s">
        <v>34</v>
      </c>
    </row>
    <row r="4" spans="1:17" ht="16.5" x14ac:dyDescent="0.15">
      <c r="A4" s="242" t="s">
        <v>15</v>
      </c>
      <c r="B4" s="8" t="s">
        <v>39</v>
      </c>
      <c r="C4" s="15">
        <v>21602</v>
      </c>
      <c r="D4" s="15">
        <v>12604</v>
      </c>
      <c r="E4" s="15">
        <v>8998</v>
      </c>
      <c r="G4" s="242" t="s">
        <v>15</v>
      </c>
      <c r="H4" s="8" t="s">
        <v>126</v>
      </c>
      <c r="I4" s="95">
        <f>SUM(I5:I19)</f>
        <v>21753</v>
      </c>
      <c r="J4" s="95">
        <f t="shared" ref="J4:K4" si="0">SUM(J5:J19)</f>
        <v>12687</v>
      </c>
      <c r="K4" s="96">
        <f t="shared" si="0"/>
        <v>9066</v>
      </c>
      <c r="M4" s="242" t="s">
        <v>15</v>
      </c>
      <c r="N4" s="8" t="s">
        <v>126</v>
      </c>
      <c r="O4" s="15">
        <v>21753</v>
      </c>
      <c r="P4" s="15">
        <v>12704</v>
      </c>
      <c r="Q4" s="15">
        <v>9049</v>
      </c>
    </row>
    <row r="5" spans="1:17" ht="16.5" x14ac:dyDescent="0.15">
      <c r="A5" s="242"/>
      <c r="B5" s="8" t="s">
        <v>1</v>
      </c>
      <c r="C5" s="17">
        <v>8636</v>
      </c>
      <c r="D5" s="17">
        <v>4714</v>
      </c>
      <c r="E5" s="17">
        <v>3922</v>
      </c>
      <c r="G5" s="242"/>
      <c r="H5" s="8" t="s">
        <v>1</v>
      </c>
      <c r="I5" s="97">
        <v>8837</v>
      </c>
      <c r="J5" s="97">
        <v>4842</v>
      </c>
      <c r="K5" s="97">
        <v>3995</v>
      </c>
      <c r="M5" s="242"/>
      <c r="N5" s="8" t="s">
        <v>1</v>
      </c>
      <c r="O5" s="17">
        <v>8917</v>
      </c>
      <c r="P5" s="17">
        <v>4897</v>
      </c>
      <c r="Q5" s="17">
        <v>4020</v>
      </c>
    </row>
    <row r="6" spans="1:17" ht="16.5" x14ac:dyDescent="0.15">
      <c r="A6" s="242"/>
      <c r="B6" s="8" t="s">
        <v>2</v>
      </c>
      <c r="C6" s="17">
        <v>2265</v>
      </c>
      <c r="D6" s="17">
        <v>1340</v>
      </c>
      <c r="E6" s="17">
        <v>925</v>
      </c>
      <c r="G6" s="242"/>
      <c r="H6" s="8" t="s">
        <v>2</v>
      </c>
      <c r="I6" s="97">
        <v>2274</v>
      </c>
      <c r="J6" s="97">
        <v>1364</v>
      </c>
      <c r="K6" s="97">
        <v>910</v>
      </c>
      <c r="M6" s="242"/>
      <c r="N6" s="8" t="s">
        <v>2</v>
      </c>
      <c r="O6" s="17">
        <v>2315</v>
      </c>
      <c r="P6" s="17">
        <v>1387</v>
      </c>
      <c r="Q6" s="17">
        <v>928</v>
      </c>
    </row>
    <row r="7" spans="1:17" ht="16.5" x14ac:dyDescent="0.15">
      <c r="A7" s="242"/>
      <c r="B7" s="8" t="s">
        <v>8</v>
      </c>
      <c r="C7" s="17">
        <v>3350</v>
      </c>
      <c r="D7" s="17">
        <v>1869</v>
      </c>
      <c r="E7" s="17">
        <v>1481</v>
      </c>
      <c r="G7" s="242"/>
      <c r="H7" s="8" t="s">
        <v>8</v>
      </c>
      <c r="I7" s="97">
        <v>3350</v>
      </c>
      <c r="J7" s="97">
        <v>1853</v>
      </c>
      <c r="K7" s="97">
        <v>1497</v>
      </c>
      <c r="M7" s="242"/>
      <c r="N7" s="8" t="s">
        <v>8</v>
      </c>
      <c r="O7" s="17">
        <v>3282</v>
      </c>
      <c r="P7" s="17">
        <v>1814</v>
      </c>
      <c r="Q7" s="17">
        <v>1468</v>
      </c>
    </row>
    <row r="8" spans="1:17" ht="16.5" x14ac:dyDescent="0.15">
      <c r="A8" s="242"/>
      <c r="B8" s="30" t="s">
        <v>7</v>
      </c>
      <c r="C8" s="31">
        <v>173</v>
      </c>
      <c r="D8" s="31">
        <v>124</v>
      </c>
      <c r="E8" s="31">
        <v>49</v>
      </c>
      <c r="G8" s="242"/>
      <c r="H8" s="30" t="s">
        <v>7</v>
      </c>
      <c r="I8" s="97">
        <v>181</v>
      </c>
      <c r="J8" s="97">
        <v>134</v>
      </c>
      <c r="K8" s="97">
        <v>47</v>
      </c>
      <c r="M8" s="242"/>
      <c r="N8" s="8" t="s">
        <v>7</v>
      </c>
      <c r="O8" s="17">
        <v>177</v>
      </c>
      <c r="P8" s="17">
        <v>129</v>
      </c>
      <c r="Q8" s="17">
        <v>48</v>
      </c>
    </row>
    <row r="9" spans="1:17" ht="16.5" x14ac:dyDescent="0.15">
      <c r="A9" s="243"/>
      <c r="B9" s="8" t="s">
        <v>31</v>
      </c>
      <c r="C9" s="17">
        <v>1863</v>
      </c>
      <c r="D9" s="17">
        <v>1222</v>
      </c>
      <c r="E9" s="17">
        <v>641</v>
      </c>
      <c r="G9" s="243"/>
      <c r="H9" s="8" t="s">
        <v>31</v>
      </c>
      <c r="I9" s="97">
        <v>1828</v>
      </c>
      <c r="J9" s="97">
        <v>1200</v>
      </c>
      <c r="K9" s="97">
        <v>628</v>
      </c>
      <c r="M9" s="242"/>
      <c r="N9" s="8" t="s">
        <v>31</v>
      </c>
      <c r="O9" s="17">
        <v>1805</v>
      </c>
      <c r="P9" s="17">
        <v>1185</v>
      </c>
      <c r="Q9" s="17">
        <v>620</v>
      </c>
    </row>
    <row r="10" spans="1:17" ht="16.5" x14ac:dyDescent="0.15">
      <c r="A10" s="242"/>
      <c r="B10" s="38" t="s">
        <v>0</v>
      </c>
      <c r="C10" s="39">
        <v>2188</v>
      </c>
      <c r="D10" s="39">
        <v>1307</v>
      </c>
      <c r="E10" s="39">
        <v>881</v>
      </c>
      <c r="G10" s="242"/>
      <c r="H10" s="38" t="s">
        <v>0</v>
      </c>
      <c r="I10" s="97">
        <v>2218</v>
      </c>
      <c r="J10" s="97">
        <v>1318</v>
      </c>
      <c r="K10" s="97">
        <v>900</v>
      </c>
      <c r="M10" s="242"/>
      <c r="N10" s="8" t="s">
        <v>0</v>
      </c>
      <c r="O10" s="17">
        <v>2244</v>
      </c>
      <c r="P10" s="17">
        <v>1349</v>
      </c>
      <c r="Q10" s="17">
        <v>895</v>
      </c>
    </row>
    <row r="11" spans="1:17" ht="16.5" x14ac:dyDescent="0.15">
      <c r="A11" s="243"/>
      <c r="B11" s="8" t="s">
        <v>4</v>
      </c>
      <c r="C11" s="17">
        <v>450</v>
      </c>
      <c r="D11" s="17">
        <v>377</v>
      </c>
      <c r="E11" s="17">
        <v>73</v>
      </c>
      <c r="G11" s="243"/>
      <c r="H11" s="8" t="s">
        <v>4</v>
      </c>
      <c r="I11" s="97">
        <v>396</v>
      </c>
      <c r="J11" s="97">
        <v>333</v>
      </c>
      <c r="K11" s="97">
        <v>63</v>
      </c>
      <c r="M11" s="242"/>
      <c r="N11" s="8" t="s">
        <v>4</v>
      </c>
      <c r="O11" s="17">
        <v>355</v>
      </c>
      <c r="P11" s="17">
        <v>298</v>
      </c>
      <c r="Q11" s="17">
        <v>57</v>
      </c>
    </row>
    <row r="12" spans="1:17" ht="16.5" x14ac:dyDescent="0.15">
      <c r="A12" s="242"/>
      <c r="B12" s="34" t="s">
        <v>35</v>
      </c>
      <c r="C12" s="35">
        <v>1137</v>
      </c>
      <c r="D12" s="35">
        <v>696</v>
      </c>
      <c r="E12" s="35">
        <v>441</v>
      </c>
      <c r="G12" s="242"/>
      <c r="H12" s="34" t="s">
        <v>35</v>
      </c>
      <c r="I12" s="97">
        <v>1148</v>
      </c>
      <c r="J12" s="97">
        <v>705</v>
      </c>
      <c r="K12" s="97">
        <v>443</v>
      </c>
      <c r="M12" s="242"/>
      <c r="N12" s="8" t="s">
        <v>35</v>
      </c>
      <c r="O12" s="17">
        <v>1162</v>
      </c>
      <c r="P12" s="17">
        <v>718</v>
      </c>
      <c r="Q12" s="17">
        <v>444</v>
      </c>
    </row>
    <row r="13" spans="1:17" ht="16.5" x14ac:dyDescent="0.15">
      <c r="A13" s="242"/>
      <c r="B13" s="8" t="s">
        <v>36</v>
      </c>
      <c r="C13" s="17">
        <v>928</v>
      </c>
      <c r="D13" s="17">
        <v>569</v>
      </c>
      <c r="E13" s="17">
        <v>359</v>
      </c>
      <c r="G13" s="242"/>
      <c r="H13" s="8" t="s">
        <v>36</v>
      </c>
      <c r="I13" s="97">
        <v>894</v>
      </c>
      <c r="J13" s="97">
        <v>542</v>
      </c>
      <c r="K13" s="97">
        <v>352</v>
      </c>
      <c r="M13" s="242"/>
      <c r="N13" s="8" t="s">
        <v>36</v>
      </c>
      <c r="O13" s="17">
        <v>874</v>
      </c>
      <c r="P13" s="17">
        <v>533</v>
      </c>
      <c r="Q13" s="17">
        <v>341</v>
      </c>
    </row>
    <row r="14" spans="1:17" ht="16.5" x14ac:dyDescent="0.15">
      <c r="A14" s="242"/>
      <c r="B14" s="8" t="s">
        <v>37</v>
      </c>
      <c r="C14" s="17">
        <v>49</v>
      </c>
      <c r="D14" s="17">
        <v>26</v>
      </c>
      <c r="E14" s="17">
        <v>23</v>
      </c>
      <c r="G14" s="242"/>
      <c r="H14" s="8" t="s">
        <v>37</v>
      </c>
      <c r="I14" s="97">
        <v>55</v>
      </c>
      <c r="J14" s="97">
        <v>24</v>
      </c>
      <c r="K14" s="97">
        <v>31</v>
      </c>
      <c r="M14" s="242"/>
      <c r="N14" s="8" t="s">
        <v>37</v>
      </c>
      <c r="O14" s="17">
        <v>55</v>
      </c>
      <c r="P14" s="17">
        <v>26</v>
      </c>
      <c r="Q14" s="17">
        <v>29</v>
      </c>
    </row>
    <row r="15" spans="1:17" ht="16.5" x14ac:dyDescent="0.15">
      <c r="A15" s="242"/>
      <c r="B15" s="8" t="s">
        <v>6</v>
      </c>
      <c r="C15" s="17">
        <v>122</v>
      </c>
      <c r="D15" s="17">
        <v>88</v>
      </c>
      <c r="E15" s="17">
        <v>34</v>
      </c>
      <c r="G15" s="242"/>
      <c r="H15" s="8" t="s">
        <v>6</v>
      </c>
      <c r="I15" s="97">
        <v>120</v>
      </c>
      <c r="J15" s="97">
        <v>86</v>
      </c>
      <c r="K15" s="97">
        <v>34</v>
      </c>
      <c r="M15" s="242"/>
      <c r="N15" s="8" t="s">
        <v>6</v>
      </c>
      <c r="O15" s="17">
        <v>130</v>
      </c>
      <c r="P15" s="17">
        <v>92</v>
      </c>
      <c r="Q15" s="17">
        <v>38</v>
      </c>
    </row>
    <row r="16" spans="1:17" ht="16.5" x14ac:dyDescent="0.15">
      <c r="A16" s="242"/>
      <c r="B16" s="8" t="s">
        <v>5</v>
      </c>
      <c r="C16" s="17">
        <v>164</v>
      </c>
      <c r="D16" s="17">
        <v>109</v>
      </c>
      <c r="E16" s="17">
        <v>55</v>
      </c>
      <c r="G16" s="242"/>
      <c r="H16" s="8" t="s">
        <v>5</v>
      </c>
      <c r="I16" s="97">
        <v>168</v>
      </c>
      <c r="J16" s="97">
        <v>113</v>
      </c>
      <c r="K16" s="97">
        <v>55</v>
      </c>
      <c r="M16" s="242"/>
      <c r="N16" s="8" t="s">
        <v>5</v>
      </c>
      <c r="O16" s="17">
        <v>166</v>
      </c>
      <c r="P16" s="17">
        <v>114</v>
      </c>
      <c r="Q16" s="17">
        <v>52</v>
      </c>
    </row>
    <row r="17" spans="1:17" ht="16.5" x14ac:dyDescent="0.15">
      <c r="A17" s="242"/>
      <c r="B17" s="8" t="s">
        <v>3</v>
      </c>
      <c r="C17" s="17">
        <v>25</v>
      </c>
      <c r="D17" s="17">
        <v>13</v>
      </c>
      <c r="E17" s="17">
        <v>12</v>
      </c>
      <c r="G17" s="242"/>
      <c r="H17" s="8" t="s">
        <v>3</v>
      </c>
      <c r="I17" s="97">
        <v>22</v>
      </c>
      <c r="J17" s="97">
        <v>11</v>
      </c>
      <c r="K17" s="97">
        <v>11</v>
      </c>
      <c r="M17" s="242"/>
      <c r="N17" s="8" t="s">
        <v>3</v>
      </c>
      <c r="O17" s="17">
        <v>23</v>
      </c>
      <c r="P17" s="17">
        <v>12</v>
      </c>
      <c r="Q17" s="17">
        <v>11</v>
      </c>
    </row>
    <row r="18" spans="1:17" ht="16.5" x14ac:dyDescent="0.15">
      <c r="A18" s="242"/>
      <c r="B18" s="8" t="s">
        <v>86</v>
      </c>
      <c r="C18" s="17">
        <v>187</v>
      </c>
      <c r="D18" s="17">
        <v>118</v>
      </c>
      <c r="E18" s="17">
        <v>69</v>
      </c>
      <c r="G18" s="242"/>
      <c r="H18" s="8" t="s">
        <v>127</v>
      </c>
      <c r="I18" s="97">
        <v>194</v>
      </c>
      <c r="J18" s="97">
        <v>126</v>
      </c>
      <c r="K18" s="97">
        <v>68</v>
      </c>
      <c r="M18" s="242"/>
      <c r="N18" s="8" t="s">
        <v>38</v>
      </c>
      <c r="O18" s="17">
        <v>181</v>
      </c>
      <c r="P18" s="17">
        <v>114</v>
      </c>
      <c r="Q18" s="17">
        <v>67</v>
      </c>
    </row>
    <row r="19" spans="1:17" ht="17.25" thickBot="1" x14ac:dyDescent="0.2">
      <c r="A19" s="244"/>
      <c r="B19" s="12" t="s">
        <v>42</v>
      </c>
      <c r="C19" s="18">
        <v>65</v>
      </c>
      <c r="D19" s="18">
        <v>32</v>
      </c>
      <c r="E19" s="18">
        <v>33</v>
      </c>
      <c r="G19" s="244"/>
      <c r="H19" s="12" t="s">
        <v>128</v>
      </c>
      <c r="I19" s="98">
        <v>68</v>
      </c>
      <c r="J19" s="98">
        <v>36</v>
      </c>
      <c r="K19" s="98">
        <v>32</v>
      </c>
      <c r="M19" s="244"/>
      <c r="N19" s="12" t="s">
        <v>128</v>
      </c>
      <c r="O19" s="18">
        <v>67</v>
      </c>
      <c r="P19" s="18">
        <v>36</v>
      </c>
      <c r="Q19" s="18">
        <v>31</v>
      </c>
    </row>
    <row r="22" spans="1:17" ht="16.5" x14ac:dyDescent="0.15">
      <c r="C22" s="99">
        <v>2023</v>
      </c>
      <c r="D22" s="99">
        <v>2022</v>
      </c>
      <c r="E22" s="99">
        <v>2021</v>
      </c>
      <c r="G22" s="81">
        <v>2024</v>
      </c>
      <c r="H22" s="81">
        <v>2025</v>
      </c>
      <c r="I22" s="81">
        <v>2026</v>
      </c>
      <c r="J22" s="81">
        <v>2027</v>
      </c>
      <c r="K22" s="81">
        <v>2028</v>
      </c>
    </row>
    <row r="23" spans="1:17" x14ac:dyDescent="0.15">
      <c r="A23" s="81" t="s">
        <v>117</v>
      </c>
      <c r="C23" s="28">
        <f>SUM(C5,C10,C6,C7,C8,C17)</f>
        <v>16637</v>
      </c>
      <c r="D23" s="28">
        <f>SUM(I5,I10,I6,I7,I8,I17)</f>
        <v>16882</v>
      </c>
      <c r="E23" s="28">
        <f>SUM(O5,O10,O6,O7,O8,O17)</f>
        <v>16958</v>
      </c>
      <c r="G23" s="100">
        <f>C23+C23*$G$29</f>
        <v>16478.998411</v>
      </c>
      <c r="H23" s="100">
        <f>G23+G23*$G$29</f>
        <v>16322.497363090733</v>
      </c>
      <c r="I23" s="100">
        <f>H23+H23*$G$29</f>
        <v>16167.48260563346</v>
      </c>
      <c r="J23" s="100">
        <f>I23+I23*$G$29</f>
        <v>16013.940023327759</v>
      </c>
      <c r="K23" s="100">
        <f>J23+J23*$G$29</f>
        <v>15861.855634926216</v>
      </c>
    </row>
    <row r="24" spans="1:17" x14ac:dyDescent="0.15">
      <c r="A24" s="81" t="s">
        <v>119</v>
      </c>
      <c r="C24" s="28">
        <f>SUM(C13,C14,C16,C15,C18,C19)</f>
        <v>1515</v>
      </c>
      <c r="D24" s="28">
        <f>SUM(I13:I16,I18,I19)</f>
        <v>1499</v>
      </c>
      <c r="E24" s="28">
        <f>SUM(O13:O16,O18:O19)</f>
        <v>1473</v>
      </c>
      <c r="G24" s="100">
        <f>C24+C24*$G$30</f>
        <v>1536.4523999999999</v>
      </c>
      <c r="H24" s="100">
        <f>G24+G24*$G$30</f>
        <v>1558.208565984</v>
      </c>
      <c r="I24" s="100">
        <f>H24+H24*$G$30</f>
        <v>1580.2727992783334</v>
      </c>
      <c r="J24" s="100">
        <f>I24+I24*$G$30</f>
        <v>1602.6494621161146</v>
      </c>
      <c r="K24" s="100">
        <f>J24+J24*$G$30</f>
        <v>1625.3429784996788</v>
      </c>
    </row>
    <row r="25" spans="1:17" x14ac:dyDescent="0.15">
      <c r="A25" s="81" t="s">
        <v>121</v>
      </c>
      <c r="C25" s="28">
        <f>SUM(C9,C12,C11)</f>
        <v>3450</v>
      </c>
      <c r="D25" s="28">
        <f>SUM(I9,I11,I12)</f>
        <v>3372</v>
      </c>
      <c r="E25" s="28">
        <f>SUM(O9,O11,O12)</f>
        <v>3322</v>
      </c>
      <c r="G25" s="100">
        <f>C25+C25*$G$31</f>
        <v>3515.8604999999998</v>
      </c>
      <c r="H25" s="100">
        <f>G25+G25*$G$31</f>
        <v>3582.9782769449998</v>
      </c>
      <c r="I25" s="100">
        <f>H25+H25*$G$31</f>
        <v>3651.37733225188</v>
      </c>
      <c r="J25" s="100">
        <f>I25+I25*$G$31</f>
        <v>3721.0821255245683</v>
      </c>
      <c r="K25" s="100">
        <f>J25+J25*$G$31</f>
        <v>3792.1175833008324</v>
      </c>
    </row>
    <row r="26" spans="1:17" x14ac:dyDescent="0.15">
      <c r="A26" s="82" t="s">
        <v>124</v>
      </c>
      <c r="C26" s="28">
        <f>SUM(C23:C25)</f>
        <v>21602</v>
      </c>
      <c r="D26" s="28">
        <f>SUM(D23:D25)</f>
        <v>21753</v>
      </c>
      <c r="E26" s="28">
        <f>SUM(E23:E25)</f>
        <v>21753</v>
      </c>
      <c r="G26" s="100">
        <f>SUM(G23:G25)</f>
        <v>21531.311310999998</v>
      </c>
      <c r="H26" s="100">
        <f>SUM(H23:H25)</f>
        <v>21463.684206019734</v>
      </c>
      <c r="I26" s="100">
        <f>SUM(I23:I25)</f>
        <v>21399.132737163673</v>
      </c>
      <c r="J26" s="100">
        <f>SUM(J23:J25)</f>
        <v>21337.671610968442</v>
      </c>
      <c r="K26" s="100">
        <f>SUM(K23:K25)</f>
        <v>21279.316196726726</v>
      </c>
    </row>
    <row r="29" spans="1:17" x14ac:dyDescent="0.15">
      <c r="A29" s="81" t="s">
        <v>117</v>
      </c>
      <c r="C29">
        <f t="shared" ref="C29:D31" si="1">(D23-C23)/D23</f>
        <v>1.4512498519132805E-2</v>
      </c>
      <c r="D29" s="94">
        <f t="shared" si="1"/>
        <v>4.4816605731807999E-3</v>
      </c>
      <c r="F29">
        <f>(C29+D29)/2</f>
        <v>9.4970795461568024E-3</v>
      </c>
      <c r="G29">
        <v>-9.4970000000000002E-3</v>
      </c>
    </row>
    <row r="30" spans="1:17" x14ac:dyDescent="0.15">
      <c r="A30" s="81" t="s">
        <v>119</v>
      </c>
      <c r="C30" s="94">
        <f t="shared" si="1"/>
        <v>-1.067378252168112E-2</v>
      </c>
      <c r="D30" s="94">
        <f t="shared" si="1"/>
        <v>-1.7651052274270197E-2</v>
      </c>
      <c r="F30" s="94">
        <f>(C30+D30)/2</f>
        <v>-1.4162417397975659E-2</v>
      </c>
      <c r="G30">
        <v>1.4160000000000001E-2</v>
      </c>
    </row>
    <row r="31" spans="1:17" x14ac:dyDescent="0.15">
      <c r="A31" s="81" t="s">
        <v>121</v>
      </c>
      <c r="C31" s="94">
        <f t="shared" si="1"/>
        <v>-2.3131672597864767E-2</v>
      </c>
      <c r="D31" s="94">
        <f t="shared" si="1"/>
        <v>-1.5051173991571343E-2</v>
      </c>
      <c r="F31" s="94">
        <f>(C31+D31)/2</f>
        <v>-1.9091423294718055E-2</v>
      </c>
      <c r="G31">
        <v>1.9089999999999999E-2</v>
      </c>
    </row>
    <row r="32" spans="1:17" x14ac:dyDescent="0.15">
      <c r="A32" s="82" t="s">
        <v>124</v>
      </c>
    </row>
    <row r="36" spans="1:7" x14ac:dyDescent="0.15">
      <c r="C36">
        <v>2024</v>
      </c>
      <c r="D36">
        <v>2025</v>
      </c>
      <c r="E36">
        <v>2026</v>
      </c>
      <c r="F36">
        <v>2027</v>
      </c>
      <c r="G36">
        <v>2028</v>
      </c>
    </row>
    <row r="37" spans="1:7" x14ac:dyDescent="0.15">
      <c r="C37">
        <v>-2.5999999999999999E-3</v>
      </c>
    </row>
    <row r="38" spans="1:7" x14ac:dyDescent="0.15">
      <c r="A38" t="s">
        <v>116</v>
      </c>
      <c r="B38" s="100">
        <v>16637</v>
      </c>
      <c r="C38" s="100">
        <v>16593.7438</v>
      </c>
      <c r="D38" s="100">
        <v>16550.600066120001</v>
      </c>
      <c r="E38" s="100">
        <v>16507.568505948089</v>
      </c>
      <c r="F38" s="100">
        <v>16464.648827832625</v>
      </c>
      <c r="G38" s="100">
        <v>16421.84074088026</v>
      </c>
    </row>
    <row r="39" spans="1:7" x14ac:dyDescent="0.15">
      <c r="A39" t="s">
        <v>118</v>
      </c>
      <c r="B39" s="100">
        <v>1515</v>
      </c>
      <c r="C39" s="100">
        <v>1511.0609999999999</v>
      </c>
      <c r="D39" s="100">
        <v>1507.1322413999999</v>
      </c>
      <c r="E39" s="100">
        <v>1503.2136975723599</v>
      </c>
      <c r="F39" s="100">
        <v>1499.3053419586718</v>
      </c>
      <c r="G39" s="100">
        <v>1495.4071480695793</v>
      </c>
    </row>
    <row r="40" spans="1:7" x14ac:dyDescent="0.15">
      <c r="A40" t="s">
        <v>120</v>
      </c>
      <c r="B40" s="100">
        <v>3450</v>
      </c>
      <c r="C40" s="100">
        <v>3441.03</v>
      </c>
      <c r="D40" s="100">
        <v>3432.0833220000004</v>
      </c>
      <c r="E40" s="100">
        <v>3423.1599053628006</v>
      </c>
      <c r="F40" s="100">
        <v>3414.2596896088571</v>
      </c>
      <c r="G40" s="100">
        <v>3405.3826144158743</v>
      </c>
    </row>
    <row r="41" spans="1:7" x14ac:dyDescent="0.15">
      <c r="B41" s="100">
        <v>21602</v>
      </c>
      <c r="C41" s="100">
        <v>21545.834800000001</v>
      </c>
      <c r="D41" s="100">
        <v>21489.815629520002</v>
      </c>
      <c r="E41" s="100">
        <v>21433.94210888325</v>
      </c>
      <c r="F41" s="100">
        <v>21378.213859400155</v>
      </c>
      <c r="G41" s="100">
        <v>21322.630503365712</v>
      </c>
    </row>
  </sheetData>
  <mergeCells count="12">
    <mergeCell ref="I2:K2"/>
    <mergeCell ref="G4:G19"/>
    <mergeCell ref="M2:M3"/>
    <mergeCell ref="N2:N3"/>
    <mergeCell ref="O2:Q2"/>
    <mergeCell ref="M4:M19"/>
    <mergeCell ref="H2:H3"/>
    <mergeCell ref="A2:A3"/>
    <mergeCell ref="B2:B3"/>
    <mergeCell ref="C2:E2"/>
    <mergeCell ref="A4:A19"/>
    <mergeCell ref="G2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은평구총괄</vt:lpstr>
      <vt:lpstr>유형별</vt:lpstr>
      <vt:lpstr>정도별</vt:lpstr>
      <vt:lpstr>연령별</vt:lpstr>
      <vt:lpstr>연령별,유형별</vt:lpstr>
      <vt:lpstr>Sheet1</vt:lpstr>
      <vt:lpstr>Sheet2</vt:lpstr>
      <vt:lpstr>Sheet3</vt:lpstr>
      <vt:lpstr>Sheet2!Print_Area</vt:lpstr>
      <vt:lpstr>유형별!Print_Area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20</cp:revision>
  <cp:lastPrinted>2024-05-14T08:41:43Z</cp:lastPrinted>
  <dcterms:created xsi:type="dcterms:W3CDTF">2014-03-13T23:47:32Z</dcterms:created>
  <dcterms:modified xsi:type="dcterms:W3CDTF">2026-07-09T06:56:03Z</dcterms:modified>
</cp:coreProperties>
</file>