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295" tabRatio="500"/>
  </bookViews>
  <sheets>
    <sheet name="은평구총괄" sheetId="4" r:id="rId1"/>
    <sheet name="유형별" sheetId="1" r:id="rId2"/>
    <sheet name="등급별" sheetId="2" r:id="rId3"/>
    <sheet name="연령별" sheetId="3" r:id="rId4"/>
  </sheets>
  <calcPr calcId="125725"/>
</workbook>
</file>

<file path=xl/calcChain.xml><?xml version="1.0" encoding="utf-8"?>
<calcChain xmlns="http://schemas.openxmlformats.org/spreadsheetml/2006/main">
  <c r="AD16" i="3"/>
  <c r="L7"/>
  <c r="L9"/>
  <c r="F15" i="1"/>
  <c r="E15"/>
  <c r="D15"/>
  <c r="F14"/>
  <c r="E14"/>
  <c r="D14"/>
  <c r="F12"/>
  <c r="E12"/>
  <c r="D12"/>
  <c r="D10"/>
  <c r="F6" i="2" l="1"/>
  <c r="F7"/>
  <c r="F8"/>
  <c r="F9"/>
  <c r="F10"/>
  <c r="F11"/>
  <c r="F12"/>
  <c r="F13"/>
  <c r="F14"/>
  <c r="F15"/>
  <c r="F16"/>
  <c r="F17"/>
  <c r="F18"/>
  <c r="F19"/>
  <c r="F20"/>
  <c r="F21"/>
  <c r="E6"/>
  <c r="E7"/>
  <c r="E8"/>
  <c r="E9"/>
  <c r="E10"/>
  <c r="E11"/>
  <c r="E12"/>
  <c r="E13"/>
  <c r="E14"/>
  <c r="E15"/>
  <c r="E16"/>
  <c r="E17"/>
  <c r="E18"/>
  <c r="E19"/>
  <c r="E20"/>
  <c r="E21"/>
  <c r="D6"/>
  <c r="D7"/>
  <c r="D8"/>
  <c r="D9"/>
  <c r="D10"/>
  <c r="D11"/>
  <c r="D12"/>
  <c r="D13"/>
  <c r="D14"/>
  <c r="D15"/>
  <c r="D16"/>
  <c r="D17"/>
  <c r="D18"/>
  <c r="D19"/>
  <c r="D20"/>
  <c r="D21"/>
  <c r="H5"/>
  <c r="I5"/>
  <c r="J5"/>
  <c r="K5"/>
  <c r="L5"/>
  <c r="M5"/>
  <c r="N5"/>
  <c r="O5"/>
  <c r="P5"/>
  <c r="Q5"/>
  <c r="R5"/>
  <c r="S5"/>
  <c r="T5"/>
  <c r="U5"/>
  <c r="V5"/>
  <c r="W5"/>
  <c r="X5"/>
  <c r="G5"/>
  <c r="AH7" i="1"/>
  <c r="I7" i="3"/>
  <c r="O7"/>
  <c r="R7"/>
  <c r="U7"/>
  <c r="X7"/>
  <c r="I8"/>
  <c r="L8"/>
  <c r="O8"/>
  <c r="R8"/>
  <c r="U8"/>
  <c r="X8"/>
  <c r="I9"/>
  <c r="O9"/>
  <c r="R9"/>
  <c r="U9"/>
  <c r="I10"/>
  <c r="L10"/>
  <c r="O10"/>
  <c r="R10"/>
  <c r="U10"/>
  <c r="X10"/>
  <c r="I11"/>
  <c r="L11"/>
  <c r="O11"/>
  <c r="R11"/>
  <c r="U11"/>
  <c r="X11"/>
  <c r="I12"/>
  <c r="L12"/>
  <c r="O12"/>
  <c r="R12"/>
  <c r="U12"/>
  <c r="X12"/>
  <c r="I13"/>
  <c r="L13"/>
  <c r="O13"/>
  <c r="R13"/>
  <c r="U13"/>
  <c r="X13"/>
  <c r="I14"/>
  <c r="L14"/>
  <c r="O14"/>
  <c r="R14"/>
  <c r="U14"/>
  <c r="X14"/>
  <c r="I15"/>
  <c r="L15"/>
  <c r="O15"/>
  <c r="R15"/>
  <c r="U15"/>
  <c r="X15"/>
  <c r="I16"/>
  <c r="L16"/>
  <c r="O16"/>
  <c r="R16"/>
  <c r="U16"/>
  <c r="X16"/>
  <c r="I17"/>
  <c r="L17"/>
  <c r="O17"/>
  <c r="R17"/>
  <c r="U17"/>
  <c r="X17"/>
  <c r="I18"/>
  <c r="L18"/>
  <c r="O18"/>
  <c r="R18"/>
  <c r="U18"/>
  <c r="X18"/>
  <c r="I19"/>
  <c r="L19"/>
  <c r="O19"/>
  <c r="R19"/>
  <c r="U19"/>
  <c r="X19"/>
  <c r="I20"/>
  <c r="L20"/>
  <c r="O20"/>
  <c r="R20"/>
  <c r="U20"/>
  <c r="X20"/>
  <c r="I21"/>
  <c r="L21"/>
  <c r="O21"/>
  <c r="R21"/>
  <c r="U21"/>
  <c r="X21"/>
  <c r="I22"/>
  <c r="L22"/>
  <c r="O22"/>
  <c r="R22"/>
  <c r="U22"/>
  <c r="X22"/>
  <c r="D8" i="1"/>
  <c r="E8"/>
  <c r="F8"/>
  <c r="D9"/>
  <c r="E9"/>
  <c r="F9"/>
  <c r="E10"/>
  <c r="F10"/>
  <c r="D11"/>
  <c r="E11"/>
  <c r="F11"/>
  <c r="D13"/>
  <c r="E13"/>
  <c r="F13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I7"/>
  <c r="AJ7"/>
  <c r="AK7"/>
  <c r="AL7"/>
  <c r="AM7"/>
  <c r="AN7"/>
  <c r="AO7"/>
  <c r="AP7"/>
  <c r="AQ7"/>
  <c r="AR7"/>
  <c r="AS7"/>
  <c r="AT7"/>
  <c r="AU7"/>
  <c r="AV7"/>
  <c r="AW7"/>
  <c r="AX7"/>
  <c r="AY7"/>
  <c r="H5" i="4"/>
  <c r="I5"/>
  <c r="G5"/>
  <c r="J5"/>
  <c r="K5"/>
  <c r="L5"/>
  <c r="M5"/>
  <c r="N5"/>
  <c r="O5"/>
  <c r="P5"/>
  <c r="Q5"/>
  <c r="R5"/>
  <c r="S5"/>
  <c r="T5"/>
  <c r="U5"/>
  <c r="V5"/>
  <c r="W5"/>
  <c r="X5"/>
  <c r="H6" i="3"/>
  <c r="J6"/>
  <c r="K6"/>
  <c r="M6"/>
  <c r="N6"/>
  <c r="P6"/>
  <c r="Q6"/>
  <c r="S6"/>
  <c r="T6"/>
  <c r="V6"/>
  <c r="W6"/>
  <c r="Y6"/>
  <c r="Z6"/>
  <c r="AB6"/>
  <c r="AC6"/>
  <c r="AE6"/>
  <c r="AF6"/>
  <c r="G6"/>
  <c r="E7"/>
  <c r="E8"/>
  <c r="E9"/>
  <c r="E10"/>
  <c r="E11"/>
  <c r="E12"/>
  <c r="E13"/>
  <c r="E14"/>
  <c r="E15"/>
  <c r="E16"/>
  <c r="E17"/>
  <c r="E18"/>
  <c r="E19"/>
  <c r="E20"/>
  <c r="E21"/>
  <c r="E22"/>
  <c r="D7"/>
  <c r="D8"/>
  <c r="D9"/>
  <c r="D10"/>
  <c r="D11"/>
  <c r="D12"/>
  <c r="D13"/>
  <c r="D14"/>
  <c r="D15"/>
  <c r="D16"/>
  <c r="D17"/>
  <c r="D18"/>
  <c r="D19"/>
  <c r="D20"/>
  <c r="D21"/>
  <c r="D22"/>
  <c r="D20" i="4"/>
  <c r="E20"/>
  <c r="F20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AG8" i="3"/>
  <c r="AG9"/>
  <c r="AG10"/>
  <c r="AG11"/>
  <c r="AG12"/>
  <c r="AG13"/>
  <c r="AG14"/>
  <c r="AG15"/>
  <c r="AG16"/>
  <c r="AG17"/>
  <c r="AG18"/>
  <c r="AG19"/>
  <c r="AG20"/>
  <c r="AG21"/>
  <c r="AG22"/>
  <c r="AG7"/>
  <c r="AD8"/>
  <c r="AD9"/>
  <c r="AD10"/>
  <c r="AD11"/>
  <c r="AD12"/>
  <c r="AD13"/>
  <c r="AD14"/>
  <c r="AD15"/>
  <c r="AD17"/>
  <c r="AD19"/>
  <c r="AD20"/>
  <c r="AD21"/>
  <c r="AD22"/>
  <c r="AD7"/>
  <c r="AA22"/>
  <c r="AA8"/>
  <c r="AA9"/>
  <c r="AA10"/>
  <c r="AA11"/>
  <c r="AA12"/>
  <c r="AA13"/>
  <c r="AA14"/>
  <c r="AA15"/>
  <c r="AA16"/>
  <c r="AA17"/>
  <c r="AA19"/>
  <c r="AA20"/>
  <c r="AA21"/>
  <c r="AA7"/>
  <c r="E5" i="2" l="1"/>
  <c r="D5"/>
  <c r="F5"/>
  <c r="F22" i="3"/>
  <c r="F21"/>
  <c r="F20"/>
  <c r="F18"/>
  <c r="F17"/>
  <c r="F16"/>
  <c r="F15"/>
  <c r="F14"/>
  <c r="F13"/>
  <c r="F12"/>
  <c r="F11"/>
  <c r="F10"/>
  <c r="F9"/>
  <c r="F8"/>
  <c r="F7"/>
  <c r="O6"/>
  <c r="AD6"/>
  <c r="AA6"/>
  <c r="U6"/>
  <c r="AG6"/>
  <c r="L6"/>
  <c r="F19"/>
  <c r="X6"/>
  <c r="R6"/>
  <c r="I6"/>
  <c r="E6"/>
  <c r="D7" i="1"/>
  <c r="F7"/>
  <c r="E7"/>
  <c r="D6" i="3"/>
  <c r="E5" i="4"/>
  <c r="D5"/>
  <c r="F5"/>
  <c r="F6" i="3" l="1"/>
</calcChain>
</file>

<file path=xl/sharedStrings.xml><?xml version="1.0" encoding="utf-8"?>
<sst xmlns="http://schemas.openxmlformats.org/spreadsheetml/2006/main" count="245" uniqueCount="78">
  <si>
    <t>뇌병변</t>
  </si>
  <si>
    <t>지체</t>
  </si>
  <si>
    <t>시각</t>
  </si>
  <si>
    <t>안면</t>
  </si>
  <si>
    <t>자폐성</t>
  </si>
  <si>
    <t>간</t>
  </si>
  <si>
    <t>호흡기</t>
  </si>
  <si>
    <t>언어</t>
  </si>
  <si>
    <t>청각</t>
  </si>
  <si>
    <t>여자</t>
  </si>
  <si>
    <t>계</t>
  </si>
  <si>
    <t>자치구</t>
  </si>
  <si>
    <t>동</t>
  </si>
  <si>
    <t>남자</t>
  </si>
  <si>
    <t>합계</t>
  </si>
  <si>
    <t>은평구</t>
  </si>
  <si>
    <t>대조동</t>
  </si>
  <si>
    <t>진관동</t>
  </si>
  <si>
    <t>녹번동</t>
  </si>
  <si>
    <t>증산동</t>
  </si>
  <si>
    <t>수색동</t>
  </si>
  <si>
    <t>구산동</t>
  </si>
  <si>
    <t>2급</t>
  </si>
  <si>
    <t>5급</t>
  </si>
  <si>
    <t>6급</t>
  </si>
  <si>
    <t>1급</t>
  </si>
  <si>
    <t>3급</t>
  </si>
  <si>
    <t>4급</t>
  </si>
  <si>
    <t>갈현1동</t>
  </si>
  <si>
    <t>불광1동</t>
  </si>
  <si>
    <t>갈현2동</t>
  </si>
  <si>
    <t>응암1동</t>
  </si>
  <si>
    <t>응암2동</t>
  </si>
  <si>
    <t>신사1동</t>
  </si>
  <si>
    <t>신사2동</t>
  </si>
  <si>
    <t>응암3동</t>
  </si>
  <si>
    <t>불광2동</t>
  </si>
  <si>
    <t>10~19세</t>
  </si>
  <si>
    <t>20~29세</t>
  </si>
  <si>
    <t>80세이상</t>
  </si>
  <si>
    <t>70~79세</t>
  </si>
  <si>
    <t>60~69세</t>
  </si>
  <si>
    <t>50~59세</t>
  </si>
  <si>
    <t>30~39세</t>
  </si>
  <si>
    <t>40~49세</t>
  </si>
  <si>
    <t>정신장애</t>
  </si>
  <si>
    <t>신장장애</t>
  </si>
  <si>
    <t>심장장애</t>
  </si>
  <si>
    <t>장루,요루</t>
  </si>
  <si>
    <t>역촌동</t>
    <phoneticPr fontId="5" type="noConversion"/>
  </si>
  <si>
    <t>시각</t>
    <phoneticPr fontId="5" type="noConversion"/>
  </si>
  <si>
    <t>청각</t>
    <phoneticPr fontId="5" type="noConversion"/>
  </si>
  <si>
    <t>언어</t>
    <phoneticPr fontId="5" type="noConversion"/>
  </si>
  <si>
    <t>뇌병변</t>
    <phoneticPr fontId="5" type="noConversion"/>
  </si>
  <si>
    <t>지적</t>
  </si>
  <si>
    <t>지적</t>
    <phoneticPr fontId="5" type="noConversion"/>
  </si>
  <si>
    <t>합  계</t>
    <phoneticPr fontId="5" type="noConversion"/>
  </si>
  <si>
    <t>은평구 동별 장애인현황(등급별)</t>
    <phoneticPr fontId="5" type="noConversion"/>
  </si>
  <si>
    <t>은평구 동별 장애인현황(유형별)</t>
    <phoneticPr fontId="5" type="noConversion"/>
  </si>
  <si>
    <t>은평구 동별 장애인현황(연령별)</t>
    <phoneticPr fontId="5" type="noConversion"/>
  </si>
  <si>
    <t>장애유형</t>
  </si>
  <si>
    <t>남</t>
  </si>
  <si>
    <t>여</t>
  </si>
  <si>
    <t>정신</t>
  </si>
  <si>
    <t>신장</t>
  </si>
  <si>
    <t>심장</t>
  </si>
  <si>
    <t>장루.요루</t>
  </si>
  <si>
    <t>(단위 : 명)</t>
    <phoneticPr fontId="5" type="noConversion"/>
  </si>
  <si>
    <t>합 계</t>
    <phoneticPr fontId="5" type="noConversion"/>
  </si>
  <si>
    <t>계</t>
    <phoneticPr fontId="5" type="noConversion"/>
  </si>
  <si>
    <t>합계</t>
    <phoneticPr fontId="5" type="noConversion"/>
  </si>
  <si>
    <t>뇌전증</t>
    <phoneticPr fontId="5" type="noConversion"/>
  </si>
  <si>
    <t>뇌전증</t>
    <phoneticPr fontId="5" type="noConversion"/>
  </si>
  <si>
    <t>여자</t>
    <phoneticPr fontId="5" type="noConversion"/>
  </si>
  <si>
    <r>
      <t>9</t>
    </r>
    <r>
      <rPr>
        <sz val="9"/>
        <color rgb="FF335D7E"/>
        <rFont val="돋움"/>
        <family val="3"/>
        <charset val="129"/>
      </rPr>
      <t>세이하</t>
    </r>
    <phoneticPr fontId="5" type="noConversion"/>
  </si>
  <si>
    <t>시군구</t>
    <phoneticPr fontId="5" type="noConversion"/>
  </si>
  <si>
    <r>
      <t xml:space="preserve">장애인 유형별, 등급별 등록 현황 </t>
    </r>
    <r>
      <rPr>
        <sz val="12"/>
        <color indexed="8"/>
        <rFont val="맑은 고딕"/>
        <family val="3"/>
        <charset val="129"/>
        <scheme val="minor"/>
      </rPr>
      <t>(기준 2018. 10. 31.)</t>
    </r>
    <phoneticPr fontId="5" type="noConversion"/>
  </si>
  <si>
    <t>서울특별시 은평구</t>
    <phoneticPr fontId="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</si>
</sst>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0">
    <font>
      <sz val="11"/>
      <color rgb="FF000000"/>
      <name val="돋움"/>
    </font>
    <font>
      <sz val="9"/>
      <color rgb="FF335D7E"/>
      <name val="Tahoma"/>
      <family val="2"/>
    </font>
    <font>
      <b/>
      <sz val="18"/>
      <color rgb="FF000000"/>
      <name val="맑은 고딕"/>
      <family val="3"/>
      <charset val="129"/>
    </font>
    <font>
      <sz val="9"/>
      <color rgb="FF555555"/>
      <name val="Tahoma"/>
      <family val="2"/>
    </font>
    <font>
      <sz val="18"/>
      <color rgb="FF335D7E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335D7E"/>
      <name val="돋움"/>
      <family val="3"/>
      <charset val="129"/>
    </font>
    <font>
      <b/>
      <sz val="9"/>
      <color rgb="FF555555"/>
      <name val="맑은 고딕"/>
      <family val="3"/>
      <charset val="129"/>
      <scheme val="minor"/>
    </font>
    <font>
      <b/>
      <sz val="9"/>
      <color rgb="FF335D7E"/>
      <name val="돋움"/>
      <family val="3"/>
      <charset val="129"/>
    </font>
    <font>
      <sz val="18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20"/>
      <color indexed="8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12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6F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1" fontId="8" fillId="4" borderId="13" xfId="1" applyFont="1" applyFill="1" applyBorder="1" applyAlignment="1">
      <alignment horizontal="center" vertical="center" wrapText="1"/>
    </xf>
    <xf numFmtId="0" fontId="11" fillId="0" borderId="0" xfId="2">
      <alignment vertical="center"/>
    </xf>
    <xf numFmtId="0" fontId="14" fillId="0" borderId="0" xfId="2" applyFont="1" applyAlignment="1">
      <alignment vertical="center"/>
    </xf>
    <xf numFmtId="49" fontId="12" fillId="5" borderId="24" xfId="2" applyNumberFormat="1" applyFont="1" applyFill="1" applyBorder="1" applyAlignment="1">
      <alignment horizontal="center" vertical="center" wrapText="1"/>
    </xf>
    <xf numFmtId="49" fontId="12" fillId="5" borderId="25" xfId="2" applyNumberFormat="1" applyFont="1" applyFill="1" applyBorder="1" applyAlignment="1">
      <alignment horizontal="center" vertical="center" wrapText="1"/>
    </xf>
    <xf numFmtId="49" fontId="12" fillId="5" borderId="26" xfId="2" applyNumberFormat="1" applyFont="1" applyFill="1" applyBorder="1" applyAlignment="1">
      <alignment horizontal="center" vertical="center" wrapText="1"/>
    </xf>
    <xf numFmtId="49" fontId="13" fillId="5" borderId="14" xfId="2" applyNumberFormat="1" applyFont="1" applyFill="1" applyBorder="1" applyAlignment="1">
      <alignment horizontal="center" vertical="center" wrapText="1"/>
    </xf>
    <xf numFmtId="49" fontId="13" fillId="5" borderId="28" xfId="2" applyNumberFormat="1" applyFont="1" applyFill="1" applyBorder="1" applyAlignment="1">
      <alignment horizontal="center" vertical="center" wrapText="1"/>
    </xf>
    <xf numFmtId="49" fontId="13" fillId="5" borderId="23" xfId="2" applyNumberFormat="1" applyFont="1" applyFill="1" applyBorder="1" applyAlignment="1">
      <alignment horizontal="center" vertical="center" wrapText="1"/>
    </xf>
    <xf numFmtId="49" fontId="13" fillId="5" borderId="35" xfId="2" applyNumberFormat="1" applyFont="1" applyFill="1" applyBorder="1" applyAlignment="1">
      <alignment horizontal="center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0" fontId="11" fillId="0" borderId="0" xfId="2">
      <alignment vertical="center"/>
    </xf>
    <xf numFmtId="49" fontId="7" fillId="2" borderId="22" xfId="0" applyNumberFormat="1" applyFont="1" applyFill="1" applyBorder="1" applyAlignment="1">
      <alignment horizontal="center" vertical="center" wrapText="1"/>
    </xf>
    <xf numFmtId="176" fontId="18" fillId="0" borderId="39" xfId="0" applyNumberFormat="1" applyFont="1" applyFill="1" applyBorder="1" applyAlignment="1">
      <alignment horizontal="right" vertical="center" wrapText="1"/>
    </xf>
    <xf numFmtId="49" fontId="9" fillId="2" borderId="41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12" fillId="5" borderId="44" xfId="2" applyNumberFormat="1" applyFont="1" applyFill="1" applyBorder="1" applyAlignment="1">
      <alignment horizontal="center" vertical="center" wrapText="1"/>
    </xf>
    <xf numFmtId="176" fontId="18" fillId="0" borderId="45" xfId="0" applyNumberFormat="1" applyFont="1" applyFill="1" applyBorder="1" applyAlignment="1">
      <alignment horizontal="right" vertical="center" wrapText="1"/>
    </xf>
    <xf numFmtId="41" fontId="8" fillId="4" borderId="18" xfId="1" applyFont="1" applyFill="1" applyBorder="1" applyAlignment="1">
      <alignment horizontal="center" vertical="center" wrapText="1"/>
    </xf>
    <xf numFmtId="41" fontId="8" fillId="4" borderId="12" xfId="1" applyFont="1" applyFill="1" applyBorder="1" applyAlignment="1">
      <alignment horizontal="center" vertical="center" wrapText="1"/>
    </xf>
    <xf numFmtId="41" fontId="8" fillId="4" borderId="47" xfId="1" applyFont="1" applyFill="1" applyBorder="1" applyAlignment="1">
      <alignment horizontal="center" vertical="center" wrapText="1"/>
    </xf>
    <xf numFmtId="41" fontId="8" fillId="0" borderId="40" xfId="1" applyFont="1" applyFill="1" applyBorder="1" applyAlignment="1">
      <alignment horizontal="center" vertical="center" wrapText="1"/>
    </xf>
    <xf numFmtId="41" fontId="8" fillId="0" borderId="48" xfId="1" applyFont="1" applyFill="1" applyBorder="1" applyAlignment="1">
      <alignment horizontal="center" vertical="center" wrapText="1"/>
    </xf>
    <xf numFmtId="41" fontId="8" fillId="0" borderId="49" xfId="1" applyFont="1" applyFill="1" applyBorder="1" applyAlignment="1">
      <alignment horizontal="center" vertical="center" wrapText="1"/>
    </xf>
    <xf numFmtId="41" fontId="8" fillId="0" borderId="46" xfId="1" applyFont="1" applyFill="1" applyBorder="1" applyAlignment="1">
      <alignment horizontal="center" vertical="center" wrapText="1"/>
    </xf>
    <xf numFmtId="41" fontId="8" fillId="0" borderId="31" xfId="1" applyFont="1" applyFill="1" applyBorder="1" applyAlignment="1">
      <alignment horizontal="center" vertical="center" wrapText="1"/>
    </xf>
    <xf numFmtId="41" fontId="8" fillId="0" borderId="50" xfId="1" applyFont="1" applyFill="1" applyBorder="1" applyAlignment="1">
      <alignment horizontal="center" vertical="center" wrapText="1"/>
    </xf>
    <xf numFmtId="41" fontId="8" fillId="0" borderId="51" xfId="1" applyFont="1" applyFill="1" applyBorder="1" applyAlignment="1">
      <alignment horizontal="center" vertical="center" wrapText="1"/>
    </xf>
    <xf numFmtId="41" fontId="8" fillId="0" borderId="52" xfId="1" applyFont="1" applyFill="1" applyBorder="1" applyAlignment="1">
      <alignment horizontal="center" vertical="center" wrapText="1"/>
    </xf>
    <xf numFmtId="41" fontId="8" fillId="0" borderId="53" xfId="1" applyFont="1" applyFill="1" applyBorder="1" applyAlignment="1">
      <alignment horizontal="center" vertical="center" wrapText="1"/>
    </xf>
    <xf numFmtId="41" fontId="8" fillId="4" borderId="6" xfId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0" fontId="11" fillId="0" borderId="0" xfId="2" applyBorder="1">
      <alignment vertical="center"/>
    </xf>
    <xf numFmtId="41" fontId="8" fillId="0" borderId="0" xfId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8" fillId="0" borderId="57" xfId="0" applyNumberFormat="1" applyFont="1" applyFill="1" applyBorder="1" applyAlignment="1">
      <alignment horizontal="right" vertical="center" wrapText="1"/>
    </xf>
    <xf numFmtId="176" fontId="18" fillId="0" borderId="58" xfId="0" applyNumberFormat="1" applyFont="1" applyFill="1" applyBorder="1" applyAlignment="1">
      <alignment horizontal="right" vertical="center" wrapText="1"/>
    </xf>
    <xf numFmtId="176" fontId="18" fillId="0" borderId="3" xfId="0" applyNumberFormat="1" applyFont="1" applyFill="1" applyBorder="1" applyAlignment="1">
      <alignment horizontal="right" vertical="center" wrapText="1"/>
    </xf>
    <xf numFmtId="176" fontId="18" fillId="0" borderId="59" xfId="0" applyNumberFormat="1" applyFont="1" applyFill="1" applyBorder="1" applyAlignment="1">
      <alignment horizontal="right" vertical="center" wrapText="1"/>
    </xf>
    <xf numFmtId="0" fontId="11" fillId="0" borderId="0" xfId="2">
      <alignment vertical="center"/>
    </xf>
    <xf numFmtId="49" fontId="15" fillId="5" borderId="32" xfId="2" applyNumberFormat="1" applyFont="1" applyFill="1" applyBorder="1" applyAlignment="1">
      <alignment horizontal="center" vertical="center" wrapText="1"/>
    </xf>
    <xf numFmtId="49" fontId="15" fillId="5" borderId="33" xfId="2" applyNumberFormat="1" applyFont="1" applyFill="1" applyBorder="1" applyAlignment="1">
      <alignment horizontal="center" vertical="center" wrapText="1"/>
    </xf>
    <xf numFmtId="49" fontId="15" fillId="5" borderId="34" xfId="2" applyNumberFormat="1" applyFont="1" applyFill="1" applyBorder="1" applyAlignment="1">
      <alignment horizontal="center" vertical="center" wrapText="1"/>
    </xf>
    <xf numFmtId="49" fontId="12" fillId="0" borderId="27" xfId="2" applyNumberFormat="1" applyFont="1" applyBorder="1" applyAlignment="1">
      <alignment horizontal="center" vertical="center" wrapText="1"/>
    </xf>
    <xf numFmtId="49" fontId="12" fillId="0" borderId="29" xfId="2" applyNumberFormat="1" applyFont="1" applyBorder="1" applyAlignment="1">
      <alignment horizontal="center" vertical="center" wrapText="1"/>
    </xf>
    <xf numFmtId="49" fontId="12" fillId="0" borderId="30" xfId="2" applyNumberFormat="1" applyFont="1" applyBorder="1" applyAlignment="1">
      <alignment horizontal="center" vertical="center" wrapText="1"/>
    </xf>
    <xf numFmtId="0" fontId="0" fillId="0" borderId="31" xfId="0" applyBorder="1">
      <alignment vertical="center"/>
    </xf>
    <xf numFmtId="49" fontId="12" fillId="5" borderId="54" xfId="2" applyNumberFormat="1" applyFont="1" applyFill="1" applyBorder="1" applyAlignment="1">
      <alignment horizontal="center" vertical="center" wrapText="1"/>
    </xf>
    <xf numFmtId="49" fontId="12" fillId="5" borderId="55" xfId="2" applyNumberFormat="1" applyFont="1" applyFill="1" applyBorder="1" applyAlignment="1">
      <alignment horizontal="center" vertical="center" wrapText="1"/>
    </xf>
    <xf numFmtId="49" fontId="12" fillId="5" borderId="56" xfId="2" applyNumberFormat="1" applyFont="1" applyFill="1" applyBorder="1" applyAlignment="1">
      <alignment horizontal="center" vertical="center" wrapText="1"/>
    </xf>
    <xf numFmtId="49" fontId="15" fillId="5" borderId="37" xfId="2" applyNumberFormat="1" applyFont="1" applyFill="1" applyBorder="1" applyAlignment="1">
      <alignment horizontal="center" vertical="center" wrapText="1"/>
    </xf>
    <xf numFmtId="49" fontId="15" fillId="5" borderId="36" xfId="2" applyNumberFormat="1" applyFont="1" applyFill="1" applyBorder="1" applyAlignment="1">
      <alignment horizontal="center" vertical="center" wrapText="1"/>
    </xf>
    <xf numFmtId="49" fontId="15" fillId="5" borderId="38" xfId="2" applyNumberFormat="1" applyFont="1" applyFill="1" applyBorder="1" applyAlignment="1">
      <alignment horizontal="center" vertical="center" wrapText="1"/>
    </xf>
    <xf numFmtId="49" fontId="17" fillId="0" borderId="0" xfId="2" applyNumberFormat="1" applyFont="1" applyBorder="1" applyAlignment="1">
      <alignment horizontal="center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horizontal="right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3">
    <cellStyle name="쉼표 [0]" xfId="1" builtinId="6"/>
    <cellStyle name="표준" xfId="0" builtinId="0"/>
    <cellStyle name="표준 2" xfId="2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"/>
  <sheetViews>
    <sheetView tabSelected="1" zoomScaleNormal="100" workbookViewId="0">
      <selection activeCell="G23" sqref="G23"/>
    </sheetView>
  </sheetViews>
  <sheetFormatPr defaultRowHeight="13.5"/>
  <cols>
    <col min="1" max="1" width="0.77734375" style="51" customWidth="1"/>
    <col min="2" max="2" width="5.6640625" style="11" bestFit="1" customWidth="1"/>
    <col min="3" max="3" width="7.109375" style="11" bestFit="1" customWidth="1"/>
    <col min="4" max="4" width="6.88671875" style="11" bestFit="1" customWidth="1"/>
    <col min="5" max="5" width="6.77734375" style="21" bestFit="1" customWidth="1"/>
    <col min="6" max="6" width="5.88671875" style="21" customWidth="1"/>
    <col min="7" max="24" width="5.6640625" style="11" customWidth="1"/>
    <col min="25" max="258" width="8.88671875" style="11"/>
    <col min="259" max="259" width="8" style="11" bestFit="1" customWidth="1"/>
    <col min="260" max="260" width="5.6640625" style="11" bestFit="1" customWidth="1"/>
    <col min="261" max="261" width="7.109375" style="11" bestFit="1" customWidth="1"/>
    <col min="262" max="262" width="5.77734375" style="11" customWidth="1"/>
    <col min="263" max="280" width="5.88671875" style="11" customWidth="1"/>
    <col min="281" max="514" width="8.88671875" style="11"/>
    <col min="515" max="515" width="8" style="11" bestFit="1" customWidth="1"/>
    <col min="516" max="516" width="5.6640625" style="11" bestFit="1" customWidth="1"/>
    <col min="517" max="517" width="7.109375" style="11" bestFit="1" customWidth="1"/>
    <col min="518" max="518" width="5.77734375" style="11" customWidth="1"/>
    <col min="519" max="536" width="5.88671875" style="11" customWidth="1"/>
    <col min="537" max="770" width="8.88671875" style="11"/>
    <col min="771" max="771" width="8" style="11" bestFit="1" customWidth="1"/>
    <col min="772" max="772" width="5.6640625" style="11" bestFit="1" customWidth="1"/>
    <col min="773" max="773" width="7.109375" style="11" bestFit="1" customWidth="1"/>
    <col min="774" max="774" width="5.77734375" style="11" customWidth="1"/>
    <col min="775" max="792" width="5.88671875" style="11" customWidth="1"/>
    <col min="793" max="1026" width="8.88671875" style="11"/>
    <col min="1027" max="1027" width="8" style="11" bestFit="1" customWidth="1"/>
    <col min="1028" max="1028" width="5.6640625" style="11" bestFit="1" customWidth="1"/>
    <col min="1029" max="1029" width="7.109375" style="11" bestFit="1" customWidth="1"/>
    <col min="1030" max="1030" width="5.77734375" style="11" customWidth="1"/>
    <col min="1031" max="1048" width="5.88671875" style="11" customWidth="1"/>
    <col min="1049" max="1282" width="8.88671875" style="11"/>
    <col min="1283" max="1283" width="8" style="11" bestFit="1" customWidth="1"/>
    <col min="1284" max="1284" width="5.6640625" style="11" bestFit="1" customWidth="1"/>
    <col min="1285" max="1285" width="7.109375" style="11" bestFit="1" customWidth="1"/>
    <col min="1286" max="1286" width="5.77734375" style="11" customWidth="1"/>
    <col min="1287" max="1304" width="5.88671875" style="11" customWidth="1"/>
    <col min="1305" max="1538" width="8.88671875" style="11"/>
    <col min="1539" max="1539" width="8" style="11" bestFit="1" customWidth="1"/>
    <col min="1540" max="1540" width="5.6640625" style="11" bestFit="1" customWidth="1"/>
    <col min="1541" max="1541" width="7.109375" style="11" bestFit="1" customWidth="1"/>
    <col min="1542" max="1542" width="5.77734375" style="11" customWidth="1"/>
    <col min="1543" max="1560" width="5.88671875" style="11" customWidth="1"/>
    <col min="1561" max="1794" width="8.88671875" style="11"/>
    <col min="1795" max="1795" width="8" style="11" bestFit="1" customWidth="1"/>
    <col min="1796" max="1796" width="5.6640625" style="11" bestFit="1" customWidth="1"/>
    <col min="1797" max="1797" width="7.109375" style="11" bestFit="1" customWidth="1"/>
    <col min="1798" max="1798" width="5.77734375" style="11" customWidth="1"/>
    <col min="1799" max="1816" width="5.88671875" style="11" customWidth="1"/>
    <col min="1817" max="2050" width="8.88671875" style="11"/>
    <col min="2051" max="2051" width="8" style="11" bestFit="1" customWidth="1"/>
    <col min="2052" max="2052" width="5.6640625" style="11" bestFit="1" customWidth="1"/>
    <col min="2053" max="2053" width="7.109375" style="11" bestFit="1" customWidth="1"/>
    <col min="2054" max="2054" width="5.77734375" style="11" customWidth="1"/>
    <col min="2055" max="2072" width="5.88671875" style="11" customWidth="1"/>
    <col min="2073" max="2306" width="8.88671875" style="11"/>
    <col min="2307" max="2307" width="8" style="11" bestFit="1" customWidth="1"/>
    <col min="2308" max="2308" width="5.6640625" style="11" bestFit="1" customWidth="1"/>
    <col min="2309" max="2309" width="7.109375" style="11" bestFit="1" customWidth="1"/>
    <col min="2310" max="2310" width="5.77734375" style="11" customWidth="1"/>
    <col min="2311" max="2328" width="5.88671875" style="11" customWidth="1"/>
    <col min="2329" max="2562" width="8.88671875" style="11"/>
    <col min="2563" max="2563" width="8" style="11" bestFit="1" customWidth="1"/>
    <col min="2564" max="2564" width="5.6640625" style="11" bestFit="1" customWidth="1"/>
    <col min="2565" max="2565" width="7.109375" style="11" bestFit="1" customWidth="1"/>
    <col min="2566" max="2566" width="5.77734375" style="11" customWidth="1"/>
    <col min="2567" max="2584" width="5.88671875" style="11" customWidth="1"/>
    <col min="2585" max="2818" width="8.88671875" style="11"/>
    <col min="2819" max="2819" width="8" style="11" bestFit="1" customWidth="1"/>
    <col min="2820" max="2820" width="5.6640625" style="11" bestFit="1" customWidth="1"/>
    <col min="2821" max="2821" width="7.109375" style="11" bestFit="1" customWidth="1"/>
    <col min="2822" max="2822" width="5.77734375" style="11" customWidth="1"/>
    <col min="2823" max="2840" width="5.88671875" style="11" customWidth="1"/>
    <col min="2841" max="3074" width="8.88671875" style="11"/>
    <col min="3075" max="3075" width="8" style="11" bestFit="1" customWidth="1"/>
    <col min="3076" max="3076" width="5.6640625" style="11" bestFit="1" customWidth="1"/>
    <col min="3077" max="3077" width="7.109375" style="11" bestFit="1" customWidth="1"/>
    <col min="3078" max="3078" width="5.77734375" style="11" customWidth="1"/>
    <col min="3079" max="3096" width="5.88671875" style="11" customWidth="1"/>
    <col min="3097" max="3330" width="8.88671875" style="11"/>
    <col min="3331" max="3331" width="8" style="11" bestFit="1" customWidth="1"/>
    <col min="3332" max="3332" width="5.6640625" style="11" bestFit="1" customWidth="1"/>
    <col min="3333" max="3333" width="7.109375" style="11" bestFit="1" customWidth="1"/>
    <col min="3334" max="3334" width="5.77734375" style="11" customWidth="1"/>
    <col min="3335" max="3352" width="5.88671875" style="11" customWidth="1"/>
    <col min="3353" max="3586" width="8.88671875" style="11"/>
    <col min="3587" max="3587" width="8" style="11" bestFit="1" customWidth="1"/>
    <col min="3588" max="3588" width="5.6640625" style="11" bestFit="1" customWidth="1"/>
    <col min="3589" max="3589" width="7.109375" style="11" bestFit="1" customWidth="1"/>
    <col min="3590" max="3590" width="5.77734375" style="11" customWidth="1"/>
    <col min="3591" max="3608" width="5.88671875" style="11" customWidth="1"/>
    <col min="3609" max="3842" width="8.88671875" style="11"/>
    <col min="3843" max="3843" width="8" style="11" bestFit="1" customWidth="1"/>
    <col min="3844" max="3844" width="5.6640625" style="11" bestFit="1" customWidth="1"/>
    <col min="3845" max="3845" width="7.109375" style="11" bestFit="1" customWidth="1"/>
    <col min="3846" max="3846" width="5.77734375" style="11" customWidth="1"/>
    <col min="3847" max="3864" width="5.88671875" style="11" customWidth="1"/>
    <col min="3865" max="4098" width="8.88671875" style="11"/>
    <col min="4099" max="4099" width="8" style="11" bestFit="1" customWidth="1"/>
    <col min="4100" max="4100" width="5.6640625" style="11" bestFit="1" customWidth="1"/>
    <col min="4101" max="4101" width="7.109375" style="11" bestFit="1" customWidth="1"/>
    <col min="4102" max="4102" width="5.77734375" style="11" customWidth="1"/>
    <col min="4103" max="4120" width="5.88671875" style="11" customWidth="1"/>
    <col min="4121" max="4354" width="8.88671875" style="11"/>
    <col min="4355" max="4355" width="8" style="11" bestFit="1" customWidth="1"/>
    <col min="4356" max="4356" width="5.6640625" style="11" bestFit="1" customWidth="1"/>
    <col min="4357" max="4357" width="7.109375" style="11" bestFit="1" customWidth="1"/>
    <col min="4358" max="4358" width="5.77734375" style="11" customWidth="1"/>
    <col min="4359" max="4376" width="5.88671875" style="11" customWidth="1"/>
    <col min="4377" max="4610" width="8.88671875" style="11"/>
    <col min="4611" max="4611" width="8" style="11" bestFit="1" customWidth="1"/>
    <col min="4612" max="4612" width="5.6640625" style="11" bestFit="1" customWidth="1"/>
    <col min="4613" max="4613" width="7.109375" style="11" bestFit="1" customWidth="1"/>
    <col min="4614" max="4614" width="5.77734375" style="11" customWidth="1"/>
    <col min="4615" max="4632" width="5.88671875" style="11" customWidth="1"/>
    <col min="4633" max="4866" width="8.88671875" style="11"/>
    <col min="4867" max="4867" width="8" style="11" bestFit="1" customWidth="1"/>
    <col min="4868" max="4868" width="5.6640625" style="11" bestFit="1" customWidth="1"/>
    <col min="4869" max="4869" width="7.109375" style="11" bestFit="1" customWidth="1"/>
    <col min="4870" max="4870" width="5.77734375" style="11" customWidth="1"/>
    <col min="4871" max="4888" width="5.88671875" style="11" customWidth="1"/>
    <col min="4889" max="5122" width="8.88671875" style="11"/>
    <col min="5123" max="5123" width="8" style="11" bestFit="1" customWidth="1"/>
    <col min="5124" max="5124" width="5.6640625" style="11" bestFit="1" customWidth="1"/>
    <col min="5125" max="5125" width="7.109375" style="11" bestFit="1" customWidth="1"/>
    <col min="5126" max="5126" width="5.77734375" style="11" customWidth="1"/>
    <col min="5127" max="5144" width="5.88671875" style="11" customWidth="1"/>
    <col min="5145" max="5378" width="8.88671875" style="11"/>
    <col min="5379" max="5379" width="8" style="11" bestFit="1" customWidth="1"/>
    <col min="5380" max="5380" width="5.6640625" style="11" bestFit="1" customWidth="1"/>
    <col min="5381" max="5381" width="7.109375" style="11" bestFit="1" customWidth="1"/>
    <col min="5382" max="5382" width="5.77734375" style="11" customWidth="1"/>
    <col min="5383" max="5400" width="5.88671875" style="11" customWidth="1"/>
    <col min="5401" max="5634" width="8.88671875" style="11"/>
    <col min="5635" max="5635" width="8" style="11" bestFit="1" customWidth="1"/>
    <col min="5636" max="5636" width="5.6640625" style="11" bestFit="1" customWidth="1"/>
    <col min="5637" max="5637" width="7.109375" style="11" bestFit="1" customWidth="1"/>
    <col min="5638" max="5638" width="5.77734375" style="11" customWidth="1"/>
    <col min="5639" max="5656" width="5.88671875" style="11" customWidth="1"/>
    <col min="5657" max="5890" width="8.88671875" style="11"/>
    <col min="5891" max="5891" width="8" style="11" bestFit="1" customWidth="1"/>
    <col min="5892" max="5892" width="5.6640625" style="11" bestFit="1" customWidth="1"/>
    <col min="5893" max="5893" width="7.109375" style="11" bestFit="1" customWidth="1"/>
    <col min="5894" max="5894" width="5.77734375" style="11" customWidth="1"/>
    <col min="5895" max="5912" width="5.88671875" style="11" customWidth="1"/>
    <col min="5913" max="6146" width="8.88671875" style="11"/>
    <col min="6147" max="6147" width="8" style="11" bestFit="1" customWidth="1"/>
    <col min="6148" max="6148" width="5.6640625" style="11" bestFit="1" customWidth="1"/>
    <col min="6149" max="6149" width="7.109375" style="11" bestFit="1" customWidth="1"/>
    <col min="6150" max="6150" width="5.77734375" style="11" customWidth="1"/>
    <col min="6151" max="6168" width="5.88671875" style="11" customWidth="1"/>
    <col min="6169" max="6402" width="8.88671875" style="11"/>
    <col min="6403" max="6403" width="8" style="11" bestFit="1" customWidth="1"/>
    <col min="6404" max="6404" width="5.6640625" style="11" bestFit="1" customWidth="1"/>
    <col min="6405" max="6405" width="7.109375" style="11" bestFit="1" customWidth="1"/>
    <col min="6406" max="6406" width="5.77734375" style="11" customWidth="1"/>
    <col min="6407" max="6424" width="5.88671875" style="11" customWidth="1"/>
    <col min="6425" max="6658" width="8.88671875" style="11"/>
    <col min="6659" max="6659" width="8" style="11" bestFit="1" customWidth="1"/>
    <col min="6660" max="6660" width="5.6640625" style="11" bestFit="1" customWidth="1"/>
    <col min="6661" max="6661" width="7.109375" style="11" bestFit="1" customWidth="1"/>
    <col min="6662" max="6662" width="5.77734375" style="11" customWidth="1"/>
    <col min="6663" max="6680" width="5.88671875" style="11" customWidth="1"/>
    <col min="6681" max="6914" width="8.88671875" style="11"/>
    <col min="6915" max="6915" width="8" style="11" bestFit="1" customWidth="1"/>
    <col min="6916" max="6916" width="5.6640625" style="11" bestFit="1" customWidth="1"/>
    <col min="6917" max="6917" width="7.109375" style="11" bestFit="1" customWidth="1"/>
    <col min="6918" max="6918" width="5.77734375" style="11" customWidth="1"/>
    <col min="6919" max="6936" width="5.88671875" style="11" customWidth="1"/>
    <col min="6937" max="7170" width="8.88671875" style="11"/>
    <col min="7171" max="7171" width="8" style="11" bestFit="1" customWidth="1"/>
    <col min="7172" max="7172" width="5.6640625" style="11" bestFit="1" customWidth="1"/>
    <col min="7173" max="7173" width="7.109375" style="11" bestFit="1" customWidth="1"/>
    <col min="7174" max="7174" width="5.77734375" style="11" customWidth="1"/>
    <col min="7175" max="7192" width="5.88671875" style="11" customWidth="1"/>
    <col min="7193" max="7426" width="8.88671875" style="11"/>
    <col min="7427" max="7427" width="8" style="11" bestFit="1" customWidth="1"/>
    <col min="7428" max="7428" width="5.6640625" style="11" bestFit="1" customWidth="1"/>
    <col min="7429" max="7429" width="7.109375" style="11" bestFit="1" customWidth="1"/>
    <col min="7430" max="7430" width="5.77734375" style="11" customWidth="1"/>
    <col min="7431" max="7448" width="5.88671875" style="11" customWidth="1"/>
    <col min="7449" max="7682" width="8.88671875" style="11"/>
    <col min="7683" max="7683" width="8" style="11" bestFit="1" customWidth="1"/>
    <col min="7684" max="7684" width="5.6640625" style="11" bestFit="1" customWidth="1"/>
    <col min="7685" max="7685" width="7.109375" style="11" bestFit="1" customWidth="1"/>
    <col min="7686" max="7686" width="5.77734375" style="11" customWidth="1"/>
    <col min="7687" max="7704" width="5.88671875" style="11" customWidth="1"/>
    <col min="7705" max="7938" width="8.88671875" style="11"/>
    <col min="7939" max="7939" width="8" style="11" bestFit="1" customWidth="1"/>
    <col min="7940" max="7940" width="5.6640625" style="11" bestFit="1" customWidth="1"/>
    <col min="7941" max="7941" width="7.109375" style="11" bestFit="1" customWidth="1"/>
    <col min="7942" max="7942" width="5.77734375" style="11" customWidth="1"/>
    <col min="7943" max="7960" width="5.88671875" style="11" customWidth="1"/>
    <col min="7961" max="8194" width="8.88671875" style="11"/>
    <col min="8195" max="8195" width="8" style="11" bestFit="1" customWidth="1"/>
    <col min="8196" max="8196" width="5.6640625" style="11" bestFit="1" customWidth="1"/>
    <col min="8197" max="8197" width="7.109375" style="11" bestFit="1" customWidth="1"/>
    <col min="8198" max="8198" width="5.77734375" style="11" customWidth="1"/>
    <col min="8199" max="8216" width="5.88671875" style="11" customWidth="1"/>
    <col min="8217" max="8450" width="8.88671875" style="11"/>
    <col min="8451" max="8451" width="8" style="11" bestFit="1" customWidth="1"/>
    <col min="8452" max="8452" width="5.6640625" style="11" bestFit="1" customWidth="1"/>
    <col min="8453" max="8453" width="7.109375" style="11" bestFit="1" customWidth="1"/>
    <col min="8454" max="8454" width="5.77734375" style="11" customWidth="1"/>
    <col min="8455" max="8472" width="5.88671875" style="11" customWidth="1"/>
    <col min="8473" max="8706" width="8.88671875" style="11"/>
    <col min="8707" max="8707" width="8" style="11" bestFit="1" customWidth="1"/>
    <col min="8708" max="8708" width="5.6640625" style="11" bestFit="1" customWidth="1"/>
    <col min="8709" max="8709" width="7.109375" style="11" bestFit="1" customWidth="1"/>
    <col min="8710" max="8710" width="5.77734375" style="11" customWidth="1"/>
    <col min="8711" max="8728" width="5.88671875" style="11" customWidth="1"/>
    <col min="8729" max="8962" width="8.88671875" style="11"/>
    <col min="8963" max="8963" width="8" style="11" bestFit="1" customWidth="1"/>
    <col min="8964" max="8964" width="5.6640625" style="11" bestFit="1" customWidth="1"/>
    <col min="8965" max="8965" width="7.109375" style="11" bestFit="1" customWidth="1"/>
    <col min="8966" max="8966" width="5.77734375" style="11" customWidth="1"/>
    <col min="8967" max="8984" width="5.88671875" style="11" customWidth="1"/>
    <col min="8985" max="9218" width="8.88671875" style="11"/>
    <col min="9219" max="9219" width="8" style="11" bestFit="1" customWidth="1"/>
    <col min="9220" max="9220" width="5.6640625" style="11" bestFit="1" customWidth="1"/>
    <col min="9221" max="9221" width="7.109375" style="11" bestFit="1" customWidth="1"/>
    <col min="9222" max="9222" width="5.77734375" style="11" customWidth="1"/>
    <col min="9223" max="9240" width="5.88671875" style="11" customWidth="1"/>
    <col min="9241" max="9474" width="8.88671875" style="11"/>
    <col min="9475" max="9475" width="8" style="11" bestFit="1" customWidth="1"/>
    <col min="9476" max="9476" width="5.6640625" style="11" bestFit="1" customWidth="1"/>
    <col min="9477" max="9477" width="7.109375" style="11" bestFit="1" customWidth="1"/>
    <col min="9478" max="9478" width="5.77734375" style="11" customWidth="1"/>
    <col min="9479" max="9496" width="5.88671875" style="11" customWidth="1"/>
    <col min="9497" max="9730" width="8.88671875" style="11"/>
    <col min="9731" max="9731" width="8" style="11" bestFit="1" customWidth="1"/>
    <col min="9732" max="9732" width="5.6640625" style="11" bestFit="1" customWidth="1"/>
    <col min="9733" max="9733" width="7.109375" style="11" bestFit="1" customWidth="1"/>
    <col min="9734" max="9734" width="5.77734375" style="11" customWidth="1"/>
    <col min="9735" max="9752" width="5.88671875" style="11" customWidth="1"/>
    <col min="9753" max="9986" width="8.88671875" style="11"/>
    <col min="9987" max="9987" width="8" style="11" bestFit="1" customWidth="1"/>
    <col min="9988" max="9988" width="5.6640625" style="11" bestFit="1" customWidth="1"/>
    <col min="9989" max="9989" width="7.109375" style="11" bestFit="1" customWidth="1"/>
    <col min="9990" max="9990" width="5.77734375" style="11" customWidth="1"/>
    <col min="9991" max="10008" width="5.88671875" style="11" customWidth="1"/>
    <col min="10009" max="10242" width="8.88671875" style="11"/>
    <col min="10243" max="10243" width="8" style="11" bestFit="1" customWidth="1"/>
    <col min="10244" max="10244" width="5.6640625" style="11" bestFit="1" customWidth="1"/>
    <col min="10245" max="10245" width="7.109375" style="11" bestFit="1" customWidth="1"/>
    <col min="10246" max="10246" width="5.77734375" style="11" customWidth="1"/>
    <col min="10247" max="10264" width="5.88671875" style="11" customWidth="1"/>
    <col min="10265" max="10498" width="8.88671875" style="11"/>
    <col min="10499" max="10499" width="8" style="11" bestFit="1" customWidth="1"/>
    <col min="10500" max="10500" width="5.6640625" style="11" bestFit="1" customWidth="1"/>
    <col min="10501" max="10501" width="7.109375" style="11" bestFit="1" customWidth="1"/>
    <col min="10502" max="10502" width="5.77734375" style="11" customWidth="1"/>
    <col min="10503" max="10520" width="5.88671875" style="11" customWidth="1"/>
    <col min="10521" max="10754" width="8.88671875" style="11"/>
    <col min="10755" max="10755" width="8" style="11" bestFit="1" customWidth="1"/>
    <col min="10756" max="10756" width="5.6640625" style="11" bestFit="1" customWidth="1"/>
    <col min="10757" max="10757" width="7.109375" style="11" bestFit="1" customWidth="1"/>
    <col min="10758" max="10758" width="5.77734375" style="11" customWidth="1"/>
    <col min="10759" max="10776" width="5.88671875" style="11" customWidth="1"/>
    <col min="10777" max="11010" width="8.88671875" style="11"/>
    <col min="11011" max="11011" width="8" style="11" bestFit="1" customWidth="1"/>
    <col min="11012" max="11012" width="5.6640625" style="11" bestFit="1" customWidth="1"/>
    <col min="11013" max="11013" width="7.109375" style="11" bestFit="1" customWidth="1"/>
    <col min="11014" max="11014" width="5.77734375" style="11" customWidth="1"/>
    <col min="11015" max="11032" width="5.88671875" style="11" customWidth="1"/>
    <col min="11033" max="11266" width="8.88671875" style="11"/>
    <col min="11267" max="11267" width="8" style="11" bestFit="1" customWidth="1"/>
    <col min="11268" max="11268" width="5.6640625" style="11" bestFit="1" customWidth="1"/>
    <col min="11269" max="11269" width="7.109375" style="11" bestFit="1" customWidth="1"/>
    <col min="11270" max="11270" width="5.77734375" style="11" customWidth="1"/>
    <col min="11271" max="11288" width="5.88671875" style="11" customWidth="1"/>
    <col min="11289" max="11522" width="8.88671875" style="11"/>
    <col min="11523" max="11523" width="8" style="11" bestFit="1" customWidth="1"/>
    <col min="11524" max="11524" width="5.6640625" style="11" bestFit="1" customWidth="1"/>
    <col min="11525" max="11525" width="7.109375" style="11" bestFit="1" customWidth="1"/>
    <col min="11526" max="11526" width="5.77734375" style="11" customWidth="1"/>
    <col min="11527" max="11544" width="5.88671875" style="11" customWidth="1"/>
    <col min="11545" max="11778" width="8.88671875" style="11"/>
    <col min="11779" max="11779" width="8" style="11" bestFit="1" customWidth="1"/>
    <col min="11780" max="11780" width="5.6640625" style="11" bestFit="1" customWidth="1"/>
    <col min="11781" max="11781" width="7.109375" style="11" bestFit="1" customWidth="1"/>
    <col min="11782" max="11782" width="5.77734375" style="11" customWidth="1"/>
    <col min="11783" max="11800" width="5.88671875" style="11" customWidth="1"/>
    <col min="11801" max="12034" width="8.88671875" style="11"/>
    <col min="12035" max="12035" width="8" style="11" bestFit="1" customWidth="1"/>
    <col min="12036" max="12036" width="5.6640625" style="11" bestFit="1" customWidth="1"/>
    <col min="12037" max="12037" width="7.109375" style="11" bestFit="1" customWidth="1"/>
    <col min="12038" max="12038" width="5.77734375" style="11" customWidth="1"/>
    <col min="12039" max="12056" width="5.88671875" style="11" customWidth="1"/>
    <col min="12057" max="12290" width="8.88671875" style="11"/>
    <col min="12291" max="12291" width="8" style="11" bestFit="1" customWidth="1"/>
    <col min="12292" max="12292" width="5.6640625" style="11" bestFit="1" customWidth="1"/>
    <col min="12293" max="12293" width="7.109375" style="11" bestFit="1" customWidth="1"/>
    <col min="12294" max="12294" width="5.77734375" style="11" customWidth="1"/>
    <col min="12295" max="12312" width="5.88671875" style="11" customWidth="1"/>
    <col min="12313" max="12546" width="8.88671875" style="11"/>
    <col min="12547" max="12547" width="8" style="11" bestFit="1" customWidth="1"/>
    <col min="12548" max="12548" width="5.6640625" style="11" bestFit="1" customWidth="1"/>
    <col min="12549" max="12549" width="7.109375" style="11" bestFit="1" customWidth="1"/>
    <col min="12550" max="12550" width="5.77734375" style="11" customWidth="1"/>
    <col min="12551" max="12568" width="5.88671875" style="11" customWidth="1"/>
    <col min="12569" max="12802" width="8.88671875" style="11"/>
    <col min="12803" max="12803" width="8" style="11" bestFit="1" customWidth="1"/>
    <col min="12804" max="12804" width="5.6640625" style="11" bestFit="1" customWidth="1"/>
    <col min="12805" max="12805" width="7.109375" style="11" bestFit="1" customWidth="1"/>
    <col min="12806" max="12806" width="5.77734375" style="11" customWidth="1"/>
    <col min="12807" max="12824" width="5.88671875" style="11" customWidth="1"/>
    <col min="12825" max="13058" width="8.88671875" style="11"/>
    <col min="13059" max="13059" width="8" style="11" bestFit="1" customWidth="1"/>
    <col min="13060" max="13060" width="5.6640625" style="11" bestFit="1" customWidth="1"/>
    <col min="13061" max="13061" width="7.109375" style="11" bestFit="1" customWidth="1"/>
    <col min="13062" max="13062" width="5.77734375" style="11" customWidth="1"/>
    <col min="13063" max="13080" width="5.88671875" style="11" customWidth="1"/>
    <col min="13081" max="13314" width="8.88671875" style="11"/>
    <col min="13315" max="13315" width="8" style="11" bestFit="1" customWidth="1"/>
    <col min="13316" max="13316" width="5.6640625" style="11" bestFit="1" customWidth="1"/>
    <col min="13317" max="13317" width="7.109375" style="11" bestFit="1" customWidth="1"/>
    <col min="13318" max="13318" width="5.77734375" style="11" customWidth="1"/>
    <col min="13319" max="13336" width="5.88671875" style="11" customWidth="1"/>
    <col min="13337" max="13570" width="8.88671875" style="11"/>
    <col min="13571" max="13571" width="8" style="11" bestFit="1" customWidth="1"/>
    <col min="13572" max="13572" width="5.6640625" style="11" bestFit="1" customWidth="1"/>
    <col min="13573" max="13573" width="7.109375" style="11" bestFit="1" customWidth="1"/>
    <col min="13574" max="13574" width="5.77734375" style="11" customWidth="1"/>
    <col min="13575" max="13592" width="5.88671875" style="11" customWidth="1"/>
    <col min="13593" max="13826" width="8.88671875" style="11"/>
    <col min="13827" max="13827" width="8" style="11" bestFit="1" customWidth="1"/>
    <col min="13828" max="13828" width="5.6640625" style="11" bestFit="1" customWidth="1"/>
    <col min="13829" max="13829" width="7.109375" style="11" bestFit="1" customWidth="1"/>
    <col min="13830" max="13830" width="5.77734375" style="11" customWidth="1"/>
    <col min="13831" max="13848" width="5.88671875" style="11" customWidth="1"/>
    <col min="13849" max="14082" width="8.88671875" style="11"/>
    <col min="14083" max="14083" width="8" style="11" bestFit="1" customWidth="1"/>
    <col min="14084" max="14084" width="5.6640625" style="11" bestFit="1" customWidth="1"/>
    <col min="14085" max="14085" width="7.109375" style="11" bestFit="1" customWidth="1"/>
    <col min="14086" max="14086" width="5.77734375" style="11" customWidth="1"/>
    <col min="14087" max="14104" width="5.88671875" style="11" customWidth="1"/>
    <col min="14105" max="14338" width="8.88671875" style="11"/>
    <col min="14339" max="14339" width="8" style="11" bestFit="1" customWidth="1"/>
    <col min="14340" max="14340" width="5.6640625" style="11" bestFit="1" customWidth="1"/>
    <col min="14341" max="14341" width="7.109375" style="11" bestFit="1" customWidth="1"/>
    <col min="14342" max="14342" width="5.77734375" style="11" customWidth="1"/>
    <col min="14343" max="14360" width="5.88671875" style="11" customWidth="1"/>
    <col min="14361" max="14594" width="8.88671875" style="11"/>
    <col min="14595" max="14595" width="8" style="11" bestFit="1" customWidth="1"/>
    <col min="14596" max="14596" width="5.6640625" style="11" bestFit="1" customWidth="1"/>
    <col min="14597" max="14597" width="7.109375" style="11" bestFit="1" customWidth="1"/>
    <col min="14598" max="14598" width="5.77734375" style="11" customWidth="1"/>
    <col min="14599" max="14616" width="5.88671875" style="11" customWidth="1"/>
    <col min="14617" max="14850" width="8.88671875" style="11"/>
    <col min="14851" max="14851" width="8" style="11" bestFit="1" customWidth="1"/>
    <col min="14852" max="14852" width="5.6640625" style="11" bestFit="1" customWidth="1"/>
    <col min="14853" max="14853" width="7.109375" style="11" bestFit="1" customWidth="1"/>
    <col min="14854" max="14854" width="5.77734375" style="11" customWidth="1"/>
    <col min="14855" max="14872" width="5.88671875" style="11" customWidth="1"/>
    <col min="14873" max="15106" width="8.88671875" style="11"/>
    <col min="15107" max="15107" width="8" style="11" bestFit="1" customWidth="1"/>
    <col min="15108" max="15108" width="5.6640625" style="11" bestFit="1" customWidth="1"/>
    <col min="15109" max="15109" width="7.109375" style="11" bestFit="1" customWidth="1"/>
    <col min="15110" max="15110" width="5.77734375" style="11" customWidth="1"/>
    <col min="15111" max="15128" width="5.88671875" style="11" customWidth="1"/>
    <col min="15129" max="15362" width="8.88671875" style="11"/>
    <col min="15363" max="15363" width="8" style="11" bestFit="1" customWidth="1"/>
    <col min="15364" max="15364" width="5.6640625" style="11" bestFit="1" customWidth="1"/>
    <col min="15365" max="15365" width="7.109375" style="11" bestFit="1" customWidth="1"/>
    <col min="15366" max="15366" width="5.77734375" style="11" customWidth="1"/>
    <col min="15367" max="15384" width="5.88671875" style="11" customWidth="1"/>
    <col min="15385" max="15618" width="8.88671875" style="11"/>
    <col min="15619" max="15619" width="8" style="11" bestFit="1" customWidth="1"/>
    <col min="15620" max="15620" width="5.6640625" style="11" bestFit="1" customWidth="1"/>
    <col min="15621" max="15621" width="7.109375" style="11" bestFit="1" customWidth="1"/>
    <col min="15622" max="15622" width="5.77734375" style="11" customWidth="1"/>
    <col min="15623" max="15640" width="5.88671875" style="11" customWidth="1"/>
    <col min="15641" max="15874" width="8.88671875" style="11"/>
    <col min="15875" max="15875" width="8" style="11" bestFit="1" customWidth="1"/>
    <col min="15876" max="15876" width="5.6640625" style="11" bestFit="1" customWidth="1"/>
    <col min="15877" max="15877" width="7.109375" style="11" bestFit="1" customWidth="1"/>
    <col min="15878" max="15878" width="5.77734375" style="11" customWidth="1"/>
    <col min="15879" max="15896" width="5.88671875" style="11" customWidth="1"/>
    <col min="15897" max="16130" width="8.88671875" style="11"/>
    <col min="16131" max="16131" width="8" style="11" bestFit="1" customWidth="1"/>
    <col min="16132" max="16132" width="5.6640625" style="11" bestFit="1" customWidth="1"/>
    <col min="16133" max="16133" width="7.109375" style="11" bestFit="1" customWidth="1"/>
    <col min="16134" max="16134" width="5.77734375" style="11" customWidth="1"/>
    <col min="16135" max="16152" width="5.88671875" style="11" customWidth="1"/>
    <col min="16153" max="16384" width="8.88671875" style="11"/>
  </cols>
  <sheetData>
    <row r="1" spans="2:24" ht="38.25" customHeight="1">
      <c r="B1" s="65" t="s">
        <v>76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4.1" customHeight="1" thickBot="1">
      <c r="B2" s="66" t="s">
        <v>77</v>
      </c>
      <c r="C2" s="66"/>
      <c r="D2" s="66"/>
      <c r="E2" s="20"/>
      <c r="F2" s="20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67" t="s">
        <v>67</v>
      </c>
      <c r="W2" s="67"/>
      <c r="X2" s="67"/>
    </row>
    <row r="3" spans="2:24" ht="19.899999999999999" customHeight="1">
      <c r="B3" s="55" t="s">
        <v>75</v>
      </c>
      <c r="C3" s="57" t="s">
        <v>60</v>
      </c>
      <c r="D3" s="62" t="s">
        <v>70</v>
      </c>
      <c r="E3" s="63"/>
      <c r="F3" s="64"/>
      <c r="G3" s="59" t="s">
        <v>25</v>
      </c>
      <c r="H3" s="60"/>
      <c r="I3" s="61"/>
      <c r="J3" s="59" t="s">
        <v>22</v>
      </c>
      <c r="K3" s="60"/>
      <c r="L3" s="61"/>
      <c r="M3" s="59" t="s">
        <v>26</v>
      </c>
      <c r="N3" s="60"/>
      <c r="O3" s="61"/>
      <c r="P3" s="59" t="s">
        <v>27</v>
      </c>
      <c r="Q3" s="60"/>
      <c r="R3" s="61"/>
      <c r="S3" s="59" t="s">
        <v>23</v>
      </c>
      <c r="T3" s="60"/>
      <c r="U3" s="61"/>
      <c r="V3" s="59" t="s">
        <v>24</v>
      </c>
      <c r="W3" s="60"/>
      <c r="X3" s="61"/>
    </row>
    <row r="4" spans="2:24" ht="19.899999999999999" customHeight="1" thickBot="1">
      <c r="B4" s="56"/>
      <c r="C4" s="58"/>
      <c r="D4" s="13" t="s">
        <v>69</v>
      </c>
      <c r="E4" s="14" t="s">
        <v>61</v>
      </c>
      <c r="F4" s="15" t="s">
        <v>62</v>
      </c>
      <c r="G4" s="28" t="s">
        <v>69</v>
      </c>
      <c r="H4" s="14" t="s">
        <v>61</v>
      </c>
      <c r="I4" s="15" t="s">
        <v>62</v>
      </c>
      <c r="J4" s="13" t="s">
        <v>69</v>
      </c>
      <c r="K4" s="14" t="s">
        <v>61</v>
      </c>
      <c r="L4" s="15" t="s">
        <v>62</v>
      </c>
      <c r="M4" s="13" t="s">
        <v>69</v>
      </c>
      <c r="N4" s="14" t="s">
        <v>61</v>
      </c>
      <c r="O4" s="15" t="s">
        <v>62</v>
      </c>
      <c r="P4" s="13" t="s">
        <v>69</v>
      </c>
      <c r="Q4" s="14" t="s">
        <v>61</v>
      </c>
      <c r="R4" s="15" t="s">
        <v>62</v>
      </c>
      <c r="S4" s="13" t="s">
        <v>69</v>
      </c>
      <c r="T4" s="14" t="s">
        <v>61</v>
      </c>
      <c r="U4" s="15" t="s">
        <v>62</v>
      </c>
      <c r="V4" s="13" t="s">
        <v>69</v>
      </c>
      <c r="W4" s="14" t="s">
        <v>61</v>
      </c>
      <c r="X4" s="15" t="s">
        <v>62</v>
      </c>
    </row>
    <row r="5" spans="2:24" ht="20.100000000000001" customHeight="1" thickBot="1">
      <c r="B5" s="52" t="s">
        <v>15</v>
      </c>
      <c r="C5" s="16" t="s">
        <v>68</v>
      </c>
      <c r="D5" s="10">
        <f t="shared" ref="D5:D20" si="0">SUM(G5,J5,M5,P5,S5,V5)</f>
        <v>21517</v>
      </c>
      <c r="E5" s="10">
        <f>SUM(H5,K5,N5,Q5,T5,W5)</f>
        <v>12624</v>
      </c>
      <c r="F5" s="30">
        <f>SUM(I5,L5,O5,R5,U5,X5)</f>
        <v>8893</v>
      </c>
      <c r="G5" s="42">
        <f t="shared" ref="G5:X5" si="1">SUM(G6:G20)</f>
        <v>1877</v>
      </c>
      <c r="H5" s="31">
        <f>SUM(H6:H20)</f>
        <v>1195</v>
      </c>
      <c r="I5" s="31">
        <f>SUM(I6:I20)</f>
        <v>682</v>
      </c>
      <c r="J5" s="31">
        <f t="shared" si="1"/>
        <v>2997</v>
      </c>
      <c r="K5" s="31">
        <f>SUM(K6:K20)</f>
        <v>1872</v>
      </c>
      <c r="L5" s="31">
        <f>SUM(L6:L20)</f>
        <v>1125</v>
      </c>
      <c r="M5" s="31">
        <f t="shared" si="1"/>
        <v>3508</v>
      </c>
      <c r="N5" s="31">
        <f>SUM(N6:N20)</f>
        <v>2183</v>
      </c>
      <c r="O5" s="31">
        <f>SUM(O6:O20)</f>
        <v>1325</v>
      </c>
      <c r="P5" s="31">
        <f t="shared" si="1"/>
        <v>3152</v>
      </c>
      <c r="Q5" s="31">
        <f>SUM(Q6:Q20)</f>
        <v>1634</v>
      </c>
      <c r="R5" s="31">
        <f>SUM(R6:R20)</f>
        <v>1518</v>
      </c>
      <c r="S5" s="31">
        <f t="shared" si="1"/>
        <v>4527</v>
      </c>
      <c r="T5" s="31">
        <f t="shared" si="1"/>
        <v>2395</v>
      </c>
      <c r="U5" s="31">
        <f t="shared" si="1"/>
        <v>2132</v>
      </c>
      <c r="V5" s="31">
        <f t="shared" si="1"/>
        <v>5456</v>
      </c>
      <c r="W5" s="31">
        <f t="shared" si="1"/>
        <v>3345</v>
      </c>
      <c r="X5" s="31">
        <f t="shared" si="1"/>
        <v>2111</v>
      </c>
    </row>
    <row r="6" spans="2:24" ht="20.100000000000001" customHeight="1" thickBot="1">
      <c r="B6" s="53"/>
      <c r="C6" s="17" t="s">
        <v>1</v>
      </c>
      <c r="D6" s="10">
        <f t="shared" si="0"/>
        <v>9293</v>
      </c>
      <c r="E6" s="10">
        <f t="shared" ref="E6:E20" si="2">SUM(H6,K6,N6,Q6,T6,W6)</f>
        <v>5144</v>
      </c>
      <c r="F6" s="30">
        <f t="shared" ref="F6:F20" si="3">SUM(I6,L6,O6,R6,U6,X6)</f>
        <v>4149</v>
      </c>
      <c r="G6" s="23">
        <v>215</v>
      </c>
      <c r="H6" s="23">
        <v>145</v>
      </c>
      <c r="I6" s="23">
        <v>70</v>
      </c>
      <c r="J6" s="23">
        <v>410</v>
      </c>
      <c r="K6" s="23">
        <v>261</v>
      </c>
      <c r="L6" s="23">
        <v>149</v>
      </c>
      <c r="M6" s="23">
        <v>945</v>
      </c>
      <c r="N6" s="23">
        <v>619</v>
      </c>
      <c r="O6" s="23">
        <v>326</v>
      </c>
      <c r="P6" s="23">
        <v>1799</v>
      </c>
      <c r="Q6" s="23">
        <v>857</v>
      </c>
      <c r="R6" s="23">
        <v>942</v>
      </c>
      <c r="S6" s="23">
        <v>2785</v>
      </c>
      <c r="T6" s="23">
        <v>1383</v>
      </c>
      <c r="U6" s="23">
        <v>1402</v>
      </c>
      <c r="V6" s="23">
        <v>3139</v>
      </c>
      <c r="W6" s="23">
        <v>1879</v>
      </c>
      <c r="X6" s="47">
        <v>1260</v>
      </c>
    </row>
    <row r="7" spans="2:24" ht="20.100000000000001" customHeight="1" thickBot="1">
      <c r="B7" s="53"/>
      <c r="C7" s="18" t="s">
        <v>2</v>
      </c>
      <c r="D7" s="10">
        <f t="shared" si="0"/>
        <v>2339</v>
      </c>
      <c r="E7" s="10">
        <f t="shared" si="2"/>
        <v>1426</v>
      </c>
      <c r="F7" s="30">
        <f t="shared" si="3"/>
        <v>913</v>
      </c>
      <c r="G7" s="23">
        <v>307</v>
      </c>
      <c r="H7" s="23">
        <v>165</v>
      </c>
      <c r="I7" s="23">
        <v>142</v>
      </c>
      <c r="J7" s="23">
        <v>59</v>
      </c>
      <c r="K7" s="23">
        <v>31</v>
      </c>
      <c r="L7" s="23">
        <v>28</v>
      </c>
      <c r="M7" s="23">
        <v>108</v>
      </c>
      <c r="N7" s="23">
        <v>59</v>
      </c>
      <c r="O7" s="23">
        <v>49</v>
      </c>
      <c r="P7" s="23">
        <v>96</v>
      </c>
      <c r="Q7" s="23">
        <v>53</v>
      </c>
      <c r="R7" s="23">
        <v>43</v>
      </c>
      <c r="S7" s="23">
        <v>182</v>
      </c>
      <c r="T7" s="23">
        <v>105</v>
      </c>
      <c r="U7" s="23">
        <v>77</v>
      </c>
      <c r="V7" s="23">
        <v>1587</v>
      </c>
      <c r="W7" s="23">
        <v>1013</v>
      </c>
      <c r="X7" s="47">
        <v>574</v>
      </c>
    </row>
    <row r="8" spans="2:24" ht="20.100000000000001" customHeight="1" thickBot="1">
      <c r="B8" s="53"/>
      <c r="C8" s="18" t="s">
        <v>8</v>
      </c>
      <c r="D8" s="10">
        <f t="shared" si="0"/>
        <v>2916</v>
      </c>
      <c r="E8" s="10">
        <f t="shared" si="2"/>
        <v>1593</v>
      </c>
      <c r="F8" s="30">
        <f t="shared" si="3"/>
        <v>1323</v>
      </c>
      <c r="G8" s="23">
        <v>42</v>
      </c>
      <c r="H8" s="23">
        <v>22</v>
      </c>
      <c r="I8" s="23">
        <v>20</v>
      </c>
      <c r="J8" s="23">
        <v>364</v>
      </c>
      <c r="K8" s="23">
        <v>171</v>
      </c>
      <c r="L8" s="23">
        <v>193</v>
      </c>
      <c r="M8" s="23">
        <v>363</v>
      </c>
      <c r="N8" s="23">
        <v>206</v>
      </c>
      <c r="O8" s="23">
        <v>157</v>
      </c>
      <c r="P8" s="23">
        <v>735</v>
      </c>
      <c r="Q8" s="23">
        <v>409</v>
      </c>
      <c r="R8" s="23">
        <v>326</v>
      </c>
      <c r="S8" s="23">
        <v>962</v>
      </c>
      <c r="T8" s="23">
        <v>536</v>
      </c>
      <c r="U8" s="23">
        <v>426</v>
      </c>
      <c r="V8" s="23">
        <v>450</v>
      </c>
      <c r="W8" s="23">
        <v>249</v>
      </c>
      <c r="X8" s="47">
        <v>201</v>
      </c>
    </row>
    <row r="9" spans="2:24" ht="20.100000000000001" customHeight="1" thickBot="1">
      <c r="B9" s="53"/>
      <c r="C9" s="18" t="s">
        <v>7</v>
      </c>
      <c r="D9" s="10">
        <f t="shared" si="0"/>
        <v>182</v>
      </c>
      <c r="E9" s="10">
        <f t="shared" si="2"/>
        <v>134</v>
      </c>
      <c r="F9" s="30">
        <f t="shared" si="3"/>
        <v>48</v>
      </c>
      <c r="G9" s="23">
        <v>1</v>
      </c>
      <c r="H9" s="23">
        <v>0</v>
      </c>
      <c r="I9" s="23">
        <v>1</v>
      </c>
      <c r="J9" s="23">
        <v>24</v>
      </c>
      <c r="K9" s="23">
        <v>19</v>
      </c>
      <c r="L9" s="23">
        <v>5</v>
      </c>
      <c r="M9" s="23">
        <v>66</v>
      </c>
      <c r="N9" s="23">
        <v>51</v>
      </c>
      <c r="O9" s="23">
        <v>15</v>
      </c>
      <c r="P9" s="23">
        <v>91</v>
      </c>
      <c r="Q9" s="23">
        <v>64</v>
      </c>
      <c r="R9" s="23">
        <v>27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47">
        <v>0</v>
      </c>
    </row>
    <row r="10" spans="2:24" ht="20.100000000000001" customHeight="1" thickBot="1">
      <c r="B10" s="53"/>
      <c r="C10" s="18" t="s">
        <v>54</v>
      </c>
      <c r="D10" s="10">
        <f t="shared" si="0"/>
        <v>1735</v>
      </c>
      <c r="E10" s="10">
        <f t="shared" si="2"/>
        <v>1146</v>
      </c>
      <c r="F10" s="30">
        <f t="shared" si="3"/>
        <v>589</v>
      </c>
      <c r="G10" s="23">
        <v>564</v>
      </c>
      <c r="H10" s="23">
        <v>380</v>
      </c>
      <c r="I10" s="23">
        <v>184</v>
      </c>
      <c r="J10" s="23">
        <v>540</v>
      </c>
      <c r="K10" s="23">
        <v>356</v>
      </c>
      <c r="L10" s="23">
        <v>184</v>
      </c>
      <c r="M10" s="23">
        <v>631</v>
      </c>
      <c r="N10" s="23">
        <v>410</v>
      </c>
      <c r="O10" s="23">
        <v>221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47">
        <v>0</v>
      </c>
    </row>
    <row r="11" spans="2:24" ht="20.100000000000001" customHeight="1" thickBot="1">
      <c r="B11" s="53"/>
      <c r="C11" s="18" t="s">
        <v>0</v>
      </c>
      <c r="D11" s="10">
        <f t="shared" si="0"/>
        <v>2256</v>
      </c>
      <c r="E11" s="10">
        <f t="shared" si="2"/>
        <v>1384</v>
      </c>
      <c r="F11" s="30">
        <f t="shared" si="3"/>
        <v>872</v>
      </c>
      <c r="G11" s="23">
        <v>554</v>
      </c>
      <c r="H11" s="23">
        <v>346</v>
      </c>
      <c r="I11" s="23">
        <v>208</v>
      </c>
      <c r="J11" s="23">
        <v>438</v>
      </c>
      <c r="K11" s="23">
        <v>240</v>
      </c>
      <c r="L11" s="23">
        <v>198</v>
      </c>
      <c r="M11" s="23">
        <v>458</v>
      </c>
      <c r="N11" s="23">
        <v>281</v>
      </c>
      <c r="O11" s="23">
        <v>177</v>
      </c>
      <c r="P11" s="23">
        <v>267</v>
      </c>
      <c r="Q11" s="23">
        <v>151</v>
      </c>
      <c r="R11" s="23">
        <v>116</v>
      </c>
      <c r="S11" s="23">
        <v>259</v>
      </c>
      <c r="T11" s="23">
        <v>162</v>
      </c>
      <c r="U11" s="23">
        <v>97</v>
      </c>
      <c r="V11" s="23">
        <v>280</v>
      </c>
      <c r="W11" s="23">
        <v>204</v>
      </c>
      <c r="X11" s="47">
        <v>76</v>
      </c>
    </row>
    <row r="12" spans="2:24" ht="20.100000000000001" customHeight="1" thickBot="1">
      <c r="B12" s="53"/>
      <c r="C12" s="18" t="s">
        <v>4</v>
      </c>
      <c r="D12" s="10">
        <f t="shared" si="0"/>
        <v>289</v>
      </c>
      <c r="E12" s="10">
        <f t="shared" si="2"/>
        <v>249</v>
      </c>
      <c r="F12" s="30">
        <f t="shared" si="3"/>
        <v>40</v>
      </c>
      <c r="G12" s="23">
        <v>89</v>
      </c>
      <c r="H12" s="23">
        <v>68</v>
      </c>
      <c r="I12" s="23">
        <v>21</v>
      </c>
      <c r="J12" s="23">
        <v>139</v>
      </c>
      <c r="K12" s="23">
        <v>125</v>
      </c>
      <c r="L12" s="23">
        <v>14</v>
      </c>
      <c r="M12" s="23">
        <v>61</v>
      </c>
      <c r="N12" s="23">
        <v>56</v>
      </c>
      <c r="O12" s="23">
        <v>5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47">
        <v>0</v>
      </c>
    </row>
    <row r="13" spans="2:24" ht="20.100000000000001" customHeight="1" thickBot="1">
      <c r="B13" s="53"/>
      <c r="C13" s="18" t="s">
        <v>63</v>
      </c>
      <c r="D13" s="10">
        <f t="shared" si="0"/>
        <v>1129</v>
      </c>
      <c r="E13" s="10">
        <f t="shared" si="2"/>
        <v>706</v>
      </c>
      <c r="F13" s="30">
        <f t="shared" si="3"/>
        <v>423</v>
      </c>
      <c r="G13" s="23">
        <v>31</v>
      </c>
      <c r="H13" s="23">
        <v>26</v>
      </c>
      <c r="I13" s="23">
        <v>5</v>
      </c>
      <c r="J13" s="23">
        <v>367</v>
      </c>
      <c r="K13" s="23">
        <v>277</v>
      </c>
      <c r="L13" s="23">
        <v>90</v>
      </c>
      <c r="M13" s="23">
        <v>731</v>
      </c>
      <c r="N13" s="23">
        <v>403</v>
      </c>
      <c r="O13" s="23">
        <v>328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47">
        <v>0</v>
      </c>
    </row>
    <row r="14" spans="2:24" ht="20.100000000000001" customHeight="1" thickBot="1">
      <c r="B14" s="53"/>
      <c r="C14" s="18" t="s">
        <v>64</v>
      </c>
      <c r="D14" s="10">
        <f t="shared" si="0"/>
        <v>808</v>
      </c>
      <c r="E14" s="10">
        <f t="shared" si="2"/>
        <v>478</v>
      </c>
      <c r="F14" s="30">
        <f t="shared" si="3"/>
        <v>330</v>
      </c>
      <c r="G14" s="23">
        <v>50</v>
      </c>
      <c r="H14" s="23">
        <v>31</v>
      </c>
      <c r="I14" s="23">
        <v>19</v>
      </c>
      <c r="J14" s="23">
        <v>602</v>
      </c>
      <c r="K14" s="23">
        <v>357</v>
      </c>
      <c r="L14" s="23">
        <v>245</v>
      </c>
      <c r="M14" s="23">
        <v>0</v>
      </c>
      <c r="N14" s="23">
        <v>0</v>
      </c>
      <c r="O14" s="23">
        <v>0</v>
      </c>
      <c r="P14" s="23">
        <v>5</v>
      </c>
      <c r="Q14" s="23">
        <v>4</v>
      </c>
      <c r="R14" s="23">
        <v>1</v>
      </c>
      <c r="S14" s="23">
        <v>151</v>
      </c>
      <c r="T14" s="23">
        <v>86</v>
      </c>
      <c r="U14" s="23">
        <v>65</v>
      </c>
      <c r="V14" s="23">
        <v>0</v>
      </c>
      <c r="W14" s="23">
        <v>0</v>
      </c>
      <c r="X14" s="47">
        <v>0</v>
      </c>
    </row>
    <row r="15" spans="2:24" ht="20.100000000000001" customHeight="1" thickBot="1">
      <c r="B15" s="53"/>
      <c r="C15" s="18" t="s">
        <v>65</v>
      </c>
      <c r="D15" s="10">
        <f t="shared" si="0"/>
        <v>49</v>
      </c>
      <c r="E15" s="10">
        <f t="shared" si="2"/>
        <v>27</v>
      </c>
      <c r="F15" s="30">
        <f t="shared" si="3"/>
        <v>22</v>
      </c>
      <c r="G15" s="23">
        <v>0</v>
      </c>
      <c r="H15" s="23">
        <v>0</v>
      </c>
      <c r="I15" s="23">
        <v>0</v>
      </c>
      <c r="J15" s="23">
        <v>9</v>
      </c>
      <c r="K15" s="23">
        <v>2</v>
      </c>
      <c r="L15" s="23">
        <v>7</v>
      </c>
      <c r="M15" s="23">
        <v>31</v>
      </c>
      <c r="N15" s="23">
        <v>18</v>
      </c>
      <c r="O15" s="23">
        <v>13</v>
      </c>
      <c r="P15" s="23">
        <v>1</v>
      </c>
      <c r="Q15" s="23">
        <v>1</v>
      </c>
      <c r="R15" s="23">
        <v>0</v>
      </c>
      <c r="S15" s="23">
        <v>8</v>
      </c>
      <c r="T15" s="23">
        <v>6</v>
      </c>
      <c r="U15" s="23">
        <v>2</v>
      </c>
      <c r="V15" s="23">
        <v>0</v>
      </c>
      <c r="W15" s="23">
        <v>0</v>
      </c>
      <c r="X15" s="47">
        <v>0</v>
      </c>
    </row>
    <row r="16" spans="2:24" ht="20.100000000000001" customHeight="1" thickBot="1">
      <c r="B16" s="53"/>
      <c r="C16" s="18" t="s">
        <v>6</v>
      </c>
      <c r="D16" s="10">
        <f t="shared" si="0"/>
        <v>137</v>
      </c>
      <c r="E16" s="10">
        <f t="shared" si="2"/>
        <v>98</v>
      </c>
      <c r="F16" s="30">
        <f t="shared" si="3"/>
        <v>39</v>
      </c>
      <c r="G16" s="23">
        <v>20</v>
      </c>
      <c r="H16" s="23">
        <v>11</v>
      </c>
      <c r="I16" s="23">
        <v>9</v>
      </c>
      <c r="J16" s="23">
        <v>38</v>
      </c>
      <c r="K16" s="23">
        <v>28</v>
      </c>
      <c r="L16" s="23">
        <v>10</v>
      </c>
      <c r="M16" s="23">
        <v>76</v>
      </c>
      <c r="N16" s="23">
        <v>59</v>
      </c>
      <c r="O16" s="23">
        <v>17</v>
      </c>
      <c r="P16" s="23">
        <v>1</v>
      </c>
      <c r="Q16" s="23">
        <v>0</v>
      </c>
      <c r="R16" s="23">
        <v>1</v>
      </c>
      <c r="S16" s="23">
        <v>2</v>
      </c>
      <c r="T16" s="23">
        <v>0</v>
      </c>
      <c r="U16" s="23">
        <v>2</v>
      </c>
      <c r="V16" s="23">
        <v>0</v>
      </c>
      <c r="W16" s="23">
        <v>0</v>
      </c>
      <c r="X16" s="47">
        <v>0</v>
      </c>
    </row>
    <row r="17" spans="2:24" ht="20.100000000000001" customHeight="1" thickBot="1">
      <c r="B17" s="53"/>
      <c r="C17" s="18" t="s">
        <v>5</v>
      </c>
      <c r="D17" s="10">
        <f t="shared" si="0"/>
        <v>130</v>
      </c>
      <c r="E17" s="10">
        <f t="shared" si="2"/>
        <v>94</v>
      </c>
      <c r="F17" s="30">
        <f t="shared" si="3"/>
        <v>36</v>
      </c>
      <c r="G17" s="23">
        <v>4</v>
      </c>
      <c r="H17" s="23">
        <v>1</v>
      </c>
      <c r="I17" s="23">
        <v>3</v>
      </c>
      <c r="J17" s="23">
        <v>1</v>
      </c>
      <c r="K17" s="23">
        <v>1</v>
      </c>
      <c r="L17" s="23">
        <v>0</v>
      </c>
      <c r="M17" s="23">
        <v>5</v>
      </c>
      <c r="N17" s="23">
        <v>3</v>
      </c>
      <c r="O17" s="23">
        <v>2</v>
      </c>
      <c r="P17" s="23">
        <v>4</v>
      </c>
      <c r="Q17" s="23">
        <v>4</v>
      </c>
      <c r="R17" s="23">
        <v>0</v>
      </c>
      <c r="S17" s="23">
        <v>116</v>
      </c>
      <c r="T17" s="23">
        <v>85</v>
      </c>
      <c r="U17" s="23">
        <v>31</v>
      </c>
      <c r="V17" s="23">
        <v>0</v>
      </c>
      <c r="W17" s="23">
        <v>0</v>
      </c>
      <c r="X17" s="47">
        <v>0</v>
      </c>
    </row>
    <row r="18" spans="2:24" ht="20.100000000000001" customHeight="1" thickBot="1">
      <c r="B18" s="53"/>
      <c r="C18" s="18" t="s">
        <v>3</v>
      </c>
      <c r="D18" s="10">
        <f t="shared" si="0"/>
        <v>27</v>
      </c>
      <c r="E18" s="10">
        <f t="shared" si="2"/>
        <v>15</v>
      </c>
      <c r="F18" s="30">
        <f t="shared" si="3"/>
        <v>12</v>
      </c>
      <c r="G18" s="23">
        <v>0</v>
      </c>
      <c r="H18" s="23">
        <v>0</v>
      </c>
      <c r="I18" s="23">
        <v>0</v>
      </c>
      <c r="J18" s="23">
        <v>3</v>
      </c>
      <c r="K18" s="23">
        <v>2</v>
      </c>
      <c r="L18" s="23">
        <v>1</v>
      </c>
      <c r="M18" s="23">
        <v>7</v>
      </c>
      <c r="N18" s="23">
        <v>3</v>
      </c>
      <c r="O18" s="23">
        <v>4</v>
      </c>
      <c r="P18" s="23">
        <v>17</v>
      </c>
      <c r="Q18" s="23">
        <v>10</v>
      </c>
      <c r="R18" s="23">
        <v>7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47">
        <v>0</v>
      </c>
    </row>
    <row r="19" spans="2:24" ht="20.100000000000001" customHeight="1" thickBot="1">
      <c r="B19" s="53"/>
      <c r="C19" s="18" t="s">
        <v>66</v>
      </c>
      <c r="D19" s="10">
        <f t="shared" si="0"/>
        <v>164</v>
      </c>
      <c r="E19" s="10">
        <f t="shared" si="2"/>
        <v>95</v>
      </c>
      <c r="F19" s="30">
        <f t="shared" si="3"/>
        <v>69</v>
      </c>
      <c r="G19" s="23">
        <v>0</v>
      </c>
      <c r="H19" s="23">
        <v>0</v>
      </c>
      <c r="I19" s="23">
        <v>0</v>
      </c>
      <c r="J19" s="23">
        <v>2</v>
      </c>
      <c r="K19" s="23">
        <v>2</v>
      </c>
      <c r="L19" s="23">
        <v>0</v>
      </c>
      <c r="M19" s="23">
        <v>19</v>
      </c>
      <c r="N19" s="23">
        <v>9</v>
      </c>
      <c r="O19" s="23">
        <v>10</v>
      </c>
      <c r="P19" s="23">
        <v>96</v>
      </c>
      <c r="Q19" s="23">
        <v>59</v>
      </c>
      <c r="R19" s="23">
        <v>37</v>
      </c>
      <c r="S19" s="23">
        <v>47</v>
      </c>
      <c r="T19" s="23">
        <v>25</v>
      </c>
      <c r="U19" s="23">
        <v>22</v>
      </c>
      <c r="V19" s="23">
        <v>0</v>
      </c>
      <c r="W19" s="23">
        <v>0</v>
      </c>
      <c r="X19" s="47">
        <v>0</v>
      </c>
    </row>
    <row r="20" spans="2:24" ht="20.100000000000001" customHeight="1" thickBot="1">
      <c r="B20" s="54"/>
      <c r="C20" s="19" t="s">
        <v>71</v>
      </c>
      <c r="D20" s="32">
        <f t="shared" si="0"/>
        <v>63</v>
      </c>
      <c r="E20" s="32">
        <f t="shared" si="2"/>
        <v>35</v>
      </c>
      <c r="F20" s="31">
        <f t="shared" si="3"/>
        <v>28</v>
      </c>
      <c r="G20" s="48">
        <v>0</v>
      </c>
      <c r="H20" s="48">
        <v>0</v>
      </c>
      <c r="I20" s="48">
        <v>0</v>
      </c>
      <c r="J20" s="48">
        <v>1</v>
      </c>
      <c r="K20" s="48">
        <v>0</v>
      </c>
      <c r="L20" s="48">
        <v>1</v>
      </c>
      <c r="M20" s="48">
        <v>7</v>
      </c>
      <c r="N20" s="48">
        <v>6</v>
      </c>
      <c r="O20" s="48">
        <v>1</v>
      </c>
      <c r="P20" s="48">
        <v>40</v>
      </c>
      <c r="Q20" s="48">
        <v>22</v>
      </c>
      <c r="R20" s="48">
        <v>18</v>
      </c>
      <c r="S20" s="48">
        <v>15</v>
      </c>
      <c r="T20" s="48">
        <v>7</v>
      </c>
      <c r="U20" s="48">
        <v>8</v>
      </c>
      <c r="V20" s="48">
        <v>0</v>
      </c>
      <c r="W20" s="48">
        <v>0</v>
      </c>
      <c r="X20" s="49">
        <v>0</v>
      </c>
    </row>
    <row r="21" spans="2:24"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  <c r="X21" s="44"/>
    </row>
    <row r="22" spans="2:24">
      <c r="D22" s="44"/>
      <c r="E22" s="44"/>
      <c r="F22" s="11"/>
    </row>
    <row r="23" spans="2:24">
      <c r="D23" s="44"/>
      <c r="E23" s="44"/>
      <c r="F23" s="11"/>
    </row>
    <row r="24" spans="2:24">
      <c r="D24" s="44"/>
      <c r="E24" s="44"/>
      <c r="F24" s="11"/>
    </row>
    <row r="25" spans="2:24">
      <c r="D25" s="44"/>
      <c r="E25" s="44"/>
      <c r="F25" s="11"/>
    </row>
    <row r="26" spans="2:24">
      <c r="D26" s="44"/>
      <c r="E26" s="44"/>
      <c r="F26" s="11"/>
    </row>
    <row r="27" spans="2:24">
      <c r="D27" s="44"/>
      <c r="E27" s="44"/>
      <c r="F27" s="11"/>
    </row>
    <row r="28" spans="2:24">
      <c r="D28" s="44"/>
      <c r="E28" s="44"/>
      <c r="F28" s="11"/>
    </row>
    <row r="29" spans="2:24">
      <c r="D29" s="44"/>
      <c r="E29" s="44"/>
      <c r="F29" s="11"/>
    </row>
    <row r="30" spans="2:24">
      <c r="D30" s="44"/>
      <c r="E30" s="44"/>
      <c r="F30" s="11"/>
    </row>
    <row r="31" spans="2:24">
      <c r="D31" s="44"/>
      <c r="E31" s="44"/>
      <c r="F31" s="11"/>
    </row>
    <row r="32" spans="2:24">
      <c r="D32" s="44"/>
      <c r="E32" s="44"/>
      <c r="F32" s="11"/>
    </row>
    <row r="33" spans="4:6">
      <c r="D33" s="44"/>
      <c r="E33" s="44"/>
      <c r="F33" s="11"/>
    </row>
    <row r="34" spans="4:6">
      <c r="D34" s="44"/>
      <c r="E34" s="44"/>
      <c r="F34" s="11"/>
    </row>
    <row r="35" spans="4:6">
      <c r="D35" s="44"/>
      <c r="E35" s="44"/>
      <c r="F35" s="11"/>
    </row>
    <row r="36" spans="4:6">
      <c r="D36" s="44"/>
      <c r="E36" s="44"/>
      <c r="F36" s="11"/>
    </row>
    <row r="37" spans="4:6">
      <c r="F37" s="11"/>
    </row>
    <row r="38" spans="4:6">
      <c r="F38" s="11"/>
    </row>
    <row r="39" spans="4:6">
      <c r="F39" s="11"/>
    </row>
    <row r="40" spans="4:6">
      <c r="F40" s="11"/>
    </row>
    <row r="41" spans="4:6">
      <c r="F41" s="11"/>
    </row>
    <row r="42" spans="4:6">
      <c r="F42" s="11"/>
    </row>
  </sheetData>
  <mergeCells count="13">
    <mergeCell ref="B1:X1"/>
    <mergeCell ref="B2:D2"/>
    <mergeCell ref="V2:X2"/>
    <mergeCell ref="B5:B20"/>
    <mergeCell ref="B3:B4"/>
    <mergeCell ref="C3:C4"/>
    <mergeCell ref="G3:I3"/>
    <mergeCell ref="D3:F3"/>
    <mergeCell ref="V3:X3"/>
    <mergeCell ref="S3:U3"/>
    <mergeCell ref="P3:R3"/>
    <mergeCell ref="M3:O3"/>
    <mergeCell ref="J3:L3"/>
  </mergeCells>
  <phoneticPr fontId="5" type="noConversion"/>
  <pageMargins left="3.937007874015748E-2" right="3.937007874015748E-2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Y23"/>
  <sheetViews>
    <sheetView zoomScaleNormal="100" workbookViewId="0">
      <pane ySplit="6" topLeftCell="A7" activePane="bottomLeft" state="frozen"/>
      <selection pane="bottomLeft" activeCell="G31" sqref="G31"/>
    </sheetView>
  </sheetViews>
  <sheetFormatPr defaultRowHeight="13.5"/>
  <cols>
    <col min="1" max="1" width="0.77734375" customWidth="1"/>
    <col min="2" max="3" width="7.77734375" customWidth="1"/>
    <col min="4" max="5" width="6.88671875" bestFit="1" customWidth="1"/>
    <col min="6" max="51" width="5.77734375" customWidth="1"/>
  </cols>
  <sheetData>
    <row r="1" spans="2:51" ht="9.75" customHeight="1" thickBot="1"/>
    <row r="2" spans="2:51" ht="13.35" customHeight="1">
      <c r="B2" s="86" t="s">
        <v>58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9"/>
    </row>
    <row r="3" spans="2:51" ht="13.35" customHeight="1">
      <c r="B3" s="9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91"/>
    </row>
    <row r="4" spans="2:51" ht="13.35" customHeight="1" thickBot="1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4"/>
    </row>
    <row r="5" spans="2:51" s="1" customFormat="1" ht="18" customHeight="1" thickBot="1">
      <c r="B5" s="75" t="s">
        <v>11</v>
      </c>
      <c r="C5" s="75" t="s">
        <v>12</v>
      </c>
      <c r="D5" s="71" t="s">
        <v>14</v>
      </c>
      <c r="E5" s="72"/>
      <c r="F5" s="73"/>
      <c r="G5" s="71" t="s">
        <v>1</v>
      </c>
      <c r="H5" s="72"/>
      <c r="I5" s="73"/>
      <c r="J5" s="74" t="s">
        <v>50</v>
      </c>
      <c r="K5" s="72"/>
      <c r="L5" s="73"/>
      <c r="M5" s="74" t="s">
        <v>51</v>
      </c>
      <c r="N5" s="72"/>
      <c r="O5" s="73"/>
      <c r="P5" s="74" t="s">
        <v>52</v>
      </c>
      <c r="Q5" s="72"/>
      <c r="R5" s="73"/>
      <c r="S5" s="74" t="s">
        <v>55</v>
      </c>
      <c r="T5" s="72"/>
      <c r="U5" s="73"/>
      <c r="V5" s="74" t="s">
        <v>53</v>
      </c>
      <c r="W5" s="72"/>
      <c r="X5" s="73"/>
      <c r="Y5" s="71" t="s">
        <v>4</v>
      </c>
      <c r="Z5" s="72"/>
      <c r="AA5" s="73"/>
      <c r="AB5" s="71" t="s">
        <v>45</v>
      </c>
      <c r="AC5" s="72"/>
      <c r="AD5" s="73"/>
      <c r="AE5" s="71" t="s">
        <v>46</v>
      </c>
      <c r="AF5" s="72"/>
      <c r="AG5" s="73"/>
      <c r="AH5" s="71" t="s">
        <v>47</v>
      </c>
      <c r="AI5" s="72"/>
      <c r="AJ5" s="73"/>
      <c r="AK5" s="71" t="s">
        <v>6</v>
      </c>
      <c r="AL5" s="72"/>
      <c r="AM5" s="73"/>
      <c r="AN5" s="71" t="s">
        <v>5</v>
      </c>
      <c r="AO5" s="72"/>
      <c r="AP5" s="73"/>
      <c r="AQ5" s="71" t="s">
        <v>3</v>
      </c>
      <c r="AR5" s="72"/>
      <c r="AS5" s="73"/>
      <c r="AT5" s="71" t="s">
        <v>48</v>
      </c>
      <c r="AU5" s="72"/>
      <c r="AV5" s="73"/>
      <c r="AW5" s="74" t="s">
        <v>72</v>
      </c>
      <c r="AX5" s="72"/>
      <c r="AY5" s="73"/>
    </row>
    <row r="6" spans="2:51" ht="18" customHeight="1" thickBot="1">
      <c r="B6" s="75"/>
      <c r="C6" s="75"/>
      <c r="D6" s="7" t="s">
        <v>10</v>
      </c>
      <c r="E6" s="8" t="s">
        <v>13</v>
      </c>
      <c r="F6" s="9" t="s">
        <v>9</v>
      </c>
      <c r="G6" s="7" t="s">
        <v>10</v>
      </c>
      <c r="H6" s="8" t="s">
        <v>13</v>
      </c>
      <c r="I6" s="9" t="s">
        <v>9</v>
      </c>
      <c r="J6" s="7" t="s">
        <v>10</v>
      </c>
      <c r="K6" s="8" t="s">
        <v>13</v>
      </c>
      <c r="L6" s="9" t="s">
        <v>9</v>
      </c>
      <c r="M6" s="7" t="s">
        <v>10</v>
      </c>
      <c r="N6" s="8" t="s">
        <v>13</v>
      </c>
      <c r="O6" s="9" t="s">
        <v>9</v>
      </c>
      <c r="P6" s="7" t="s">
        <v>10</v>
      </c>
      <c r="Q6" s="8" t="s">
        <v>13</v>
      </c>
      <c r="R6" s="9" t="s">
        <v>9</v>
      </c>
      <c r="S6" s="7" t="s">
        <v>10</v>
      </c>
      <c r="T6" s="8" t="s">
        <v>13</v>
      </c>
      <c r="U6" s="9" t="s">
        <v>9</v>
      </c>
      <c r="V6" s="7" t="s">
        <v>10</v>
      </c>
      <c r="W6" s="8" t="s">
        <v>13</v>
      </c>
      <c r="X6" s="9" t="s">
        <v>9</v>
      </c>
      <c r="Y6" s="7" t="s">
        <v>10</v>
      </c>
      <c r="Z6" s="8" t="s">
        <v>13</v>
      </c>
      <c r="AA6" s="9" t="s">
        <v>9</v>
      </c>
      <c r="AB6" s="7" t="s">
        <v>10</v>
      </c>
      <c r="AC6" s="8" t="s">
        <v>13</v>
      </c>
      <c r="AD6" s="22" t="s">
        <v>73</v>
      </c>
      <c r="AE6" s="7" t="s">
        <v>10</v>
      </c>
      <c r="AF6" s="8" t="s">
        <v>13</v>
      </c>
      <c r="AG6" s="9" t="s">
        <v>9</v>
      </c>
      <c r="AH6" s="7" t="s">
        <v>10</v>
      </c>
      <c r="AI6" s="8" t="s">
        <v>13</v>
      </c>
      <c r="AJ6" s="9" t="s">
        <v>9</v>
      </c>
      <c r="AK6" s="7" t="s">
        <v>10</v>
      </c>
      <c r="AL6" s="8" t="s">
        <v>13</v>
      </c>
      <c r="AM6" s="9" t="s">
        <v>9</v>
      </c>
      <c r="AN6" s="7" t="s">
        <v>10</v>
      </c>
      <c r="AO6" s="8" t="s">
        <v>13</v>
      </c>
      <c r="AP6" s="9" t="s">
        <v>9</v>
      </c>
      <c r="AQ6" s="7" t="s">
        <v>10</v>
      </c>
      <c r="AR6" s="8" t="s">
        <v>13</v>
      </c>
      <c r="AS6" s="9" t="s">
        <v>9</v>
      </c>
      <c r="AT6" s="7" t="s">
        <v>10</v>
      </c>
      <c r="AU6" s="8" t="s">
        <v>13</v>
      </c>
      <c r="AV6" s="9" t="s">
        <v>9</v>
      </c>
      <c r="AW6" s="7" t="s">
        <v>10</v>
      </c>
      <c r="AX6" s="8" t="s">
        <v>13</v>
      </c>
      <c r="AY6" s="9" t="s">
        <v>9</v>
      </c>
    </row>
    <row r="7" spans="2:51" ht="20.100000000000001" customHeight="1" thickBot="1">
      <c r="B7" s="68" t="s">
        <v>15</v>
      </c>
      <c r="C7" s="5" t="s">
        <v>56</v>
      </c>
      <c r="D7" s="10">
        <f t="shared" ref="D7:D23" si="0">SUM(G7,J7,M7,P7,S7,V7,Y7,AB7,AE7,AH7,AK7,AN7,AQ7,AT7,AW7)</f>
        <v>21517</v>
      </c>
      <c r="E7" s="10">
        <f t="shared" ref="E7:E23" si="1">SUM(H7,K7,N7,Q7,T7,W7,Z7,AC7,AF7,AI7,AL7,AO7,AR7,AU7,AX7)</f>
        <v>12624</v>
      </c>
      <c r="F7" s="30">
        <f t="shared" ref="F7:F23" si="2">SUM(I7,L7,O7,R7,U7,X7,AA7,AD7,AG7,AJ7,AM7,AP7,AS7,AV7,AY7)</f>
        <v>8893</v>
      </c>
      <c r="G7" s="42">
        <f t="shared" ref="G7:AY7" si="3">SUM(G8:G23)</f>
        <v>9293</v>
      </c>
      <c r="H7" s="31">
        <f t="shared" si="3"/>
        <v>5144</v>
      </c>
      <c r="I7" s="31">
        <f t="shared" si="3"/>
        <v>4149</v>
      </c>
      <c r="J7" s="31">
        <f t="shared" si="3"/>
        <v>2339</v>
      </c>
      <c r="K7" s="31">
        <f t="shared" si="3"/>
        <v>1426</v>
      </c>
      <c r="L7" s="31">
        <f t="shared" si="3"/>
        <v>913</v>
      </c>
      <c r="M7" s="31">
        <f t="shared" si="3"/>
        <v>2916</v>
      </c>
      <c r="N7" s="31">
        <f t="shared" si="3"/>
        <v>1593</v>
      </c>
      <c r="O7" s="31">
        <f t="shared" si="3"/>
        <v>1323</v>
      </c>
      <c r="P7" s="31">
        <f t="shared" si="3"/>
        <v>182</v>
      </c>
      <c r="Q7" s="31">
        <f t="shared" si="3"/>
        <v>134</v>
      </c>
      <c r="R7" s="31">
        <f t="shared" si="3"/>
        <v>48</v>
      </c>
      <c r="S7" s="31">
        <f t="shared" si="3"/>
        <v>1735</v>
      </c>
      <c r="T7" s="31">
        <f t="shared" si="3"/>
        <v>1146</v>
      </c>
      <c r="U7" s="31">
        <f t="shared" si="3"/>
        <v>589</v>
      </c>
      <c r="V7" s="31">
        <f t="shared" si="3"/>
        <v>2256</v>
      </c>
      <c r="W7" s="31">
        <f t="shared" si="3"/>
        <v>1384</v>
      </c>
      <c r="X7" s="31">
        <f t="shared" si="3"/>
        <v>872</v>
      </c>
      <c r="Y7" s="31">
        <f t="shared" si="3"/>
        <v>289</v>
      </c>
      <c r="Z7" s="31">
        <f t="shared" si="3"/>
        <v>249</v>
      </c>
      <c r="AA7" s="31">
        <f t="shared" si="3"/>
        <v>40</v>
      </c>
      <c r="AB7" s="31">
        <f t="shared" si="3"/>
        <v>1129</v>
      </c>
      <c r="AC7" s="31">
        <f t="shared" si="3"/>
        <v>706</v>
      </c>
      <c r="AD7" s="31">
        <f t="shared" si="3"/>
        <v>423</v>
      </c>
      <c r="AE7" s="31">
        <f t="shared" si="3"/>
        <v>808</v>
      </c>
      <c r="AF7" s="31">
        <f t="shared" si="3"/>
        <v>478</v>
      </c>
      <c r="AG7" s="31">
        <f t="shared" si="3"/>
        <v>330</v>
      </c>
      <c r="AH7" s="31">
        <f t="shared" si="3"/>
        <v>49</v>
      </c>
      <c r="AI7" s="31">
        <f t="shared" si="3"/>
        <v>27</v>
      </c>
      <c r="AJ7" s="31">
        <f t="shared" si="3"/>
        <v>22</v>
      </c>
      <c r="AK7" s="31">
        <f t="shared" si="3"/>
        <v>137</v>
      </c>
      <c r="AL7" s="31">
        <f t="shared" si="3"/>
        <v>98</v>
      </c>
      <c r="AM7" s="31">
        <f t="shared" si="3"/>
        <v>39</v>
      </c>
      <c r="AN7" s="31">
        <f t="shared" si="3"/>
        <v>130</v>
      </c>
      <c r="AO7" s="31">
        <f t="shared" si="3"/>
        <v>94</v>
      </c>
      <c r="AP7" s="31">
        <f t="shared" si="3"/>
        <v>36</v>
      </c>
      <c r="AQ7" s="31">
        <f t="shared" si="3"/>
        <v>27</v>
      </c>
      <c r="AR7" s="31">
        <f t="shared" si="3"/>
        <v>15</v>
      </c>
      <c r="AS7" s="31">
        <f t="shared" si="3"/>
        <v>12</v>
      </c>
      <c r="AT7" s="31">
        <f t="shared" si="3"/>
        <v>164</v>
      </c>
      <c r="AU7" s="31">
        <f t="shared" si="3"/>
        <v>95</v>
      </c>
      <c r="AV7" s="31">
        <f t="shared" si="3"/>
        <v>69</v>
      </c>
      <c r="AW7" s="31">
        <f t="shared" si="3"/>
        <v>63</v>
      </c>
      <c r="AX7" s="31">
        <f t="shared" si="3"/>
        <v>35</v>
      </c>
      <c r="AY7" s="31">
        <f t="shared" si="3"/>
        <v>28</v>
      </c>
    </row>
    <row r="8" spans="2:51" ht="20.100000000000001" customHeight="1" thickBot="1">
      <c r="B8" s="69"/>
      <c r="C8" s="2" t="s">
        <v>18</v>
      </c>
      <c r="D8" s="10">
        <f t="shared" si="0"/>
        <v>1494</v>
      </c>
      <c r="E8" s="10">
        <f t="shared" si="1"/>
        <v>869</v>
      </c>
      <c r="F8" s="30">
        <f t="shared" si="2"/>
        <v>625</v>
      </c>
      <c r="G8" s="23">
        <v>694</v>
      </c>
      <c r="H8" s="23">
        <v>384</v>
      </c>
      <c r="I8" s="23">
        <v>310</v>
      </c>
      <c r="J8" s="23">
        <v>163</v>
      </c>
      <c r="K8" s="23">
        <v>109</v>
      </c>
      <c r="L8" s="23">
        <v>54</v>
      </c>
      <c r="M8" s="23">
        <v>229</v>
      </c>
      <c r="N8" s="23">
        <v>120</v>
      </c>
      <c r="O8" s="23">
        <v>109</v>
      </c>
      <c r="P8" s="23">
        <v>21</v>
      </c>
      <c r="Q8" s="23">
        <v>13</v>
      </c>
      <c r="R8" s="23">
        <v>8</v>
      </c>
      <c r="S8" s="23">
        <v>83</v>
      </c>
      <c r="T8" s="23">
        <v>58</v>
      </c>
      <c r="U8" s="23">
        <v>25</v>
      </c>
      <c r="V8" s="23">
        <v>151</v>
      </c>
      <c r="W8" s="23">
        <v>88</v>
      </c>
      <c r="X8" s="23">
        <v>63</v>
      </c>
      <c r="Y8" s="23">
        <v>15</v>
      </c>
      <c r="Z8" s="23">
        <v>12</v>
      </c>
      <c r="AA8" s="23">
        <v>3</v>
      </c>
      <c r="AB8" s="23">
        <v>45</v>
      </c>
      <c r="AC8" s="23">
        <v>25</v>
      </c>
      <c r="AD8" s="23">
        <v>20</v>
      </c>
      <c r="AE8" s="23">
        <v>58</v>
      </c>
      <c r="AF8" s="23">
        <v>37</v>
      </c>
      <c r="AG8" s="23">
        <v>21</v>
      </c>
      <c r="AH8" s="23">
        <v>1</v>
      </c>
      <c r="AI8" s="23">
        <v>0</v>
      </c>
      <c r="AJ8" s="23">
        <v>1</v>
      </c>
      <c r="AK8" s="23">
        <v>4</v>
      </c>
      <c r="AL8" s="23">
        <v>2</v>
      </c>
      <c r="AM8" s="23">
        <v>2</v>
      </c>
      <c r="AN8" s="23">
        <v>11</v>
      </c>
      <c r="AO8" s="23">
        <v>8</v>
      </c>
      <c r="AP8" s="23">
        <v>3</v>
      </c>
      <c r="AQ8" s="23">
        <v>2</v>
      </c>
      <c r="AR8" s="23">
        <v>1</v>
      </c>
      <c r="AS8" s="23">
        <v>1</v>
      </c>
      <c r="AT8" s="23">
        <v>14</v>
      </c>
      <c r="AU8" s="23">
        <v>10</v>
      </c>
      <c r="AV8" s="23">
        <v>4</v>
      </c>
      <c r="AW8" s="23">
        <v>3</v>
      </c>
      <c r="AX8" s="23">
        <v>2</v>
      </c>
      <c r="AY8" s="47">
        <v>1</v>
      </c>
    </row>
    <row r="9" spans="2:51" ht="20.100000000000001" customHeight="1" thickBot="1">
      <c r="B9" s="69"/>
      <c r="C9" s="2" t="s">
        <v>29</v>
      </c>
      <c r="D9" s="10">
        <f t="shared" si="0"/>
        <v>1686</v>
      </c>
      <c r="E9" s="10">
        <f t="shared" si="1"/>
        <v>952</v>
      </c>
      <c r="F9" s="30">
        <f t="shared" si="2"/>
        <v>734</v>
      </c>
      <c r="G9" s="23">
        <v>715</v>
      </c>
      <c r="H9" s="23">
        <v>381</v>
      </c>
      <c r="I9" s="23">
        <v>334</v>
      </c>
      <c r="J9" s="23">
        <v>218</v>
      </c>
      <c r="K9" s="23">
        <v>130</v>
      </c>
      <c r="L9" s="23">
        <v>88</v>
      </c>
      <c r="M9" s="23">
        <v>252</v>
      </c>
      <c r="N9" s="23">
        <v>144</v>
      </c>
      <c r="O9" s="23">
        <v>108</v>
      </c>
      <c r="P9" s="23">
        <v>15</v>
      </c>
      <c r="Q9" s="23">
        <v>11</v>
      </c>
      <c r="R9" s="23">
        <v>4</v>
      </c>
      <c r="S9" s="23">
        <v>95</v>
      </c>
      <c r="T9" s="23">
        <v>53</v>
      </c>
      <c r="U9" s="23">
        <v>42</v>
      </c>
      <c r="V9" s="23">
        <v>179</v>
      </c>
      <c r="W9" s="23">
        <v>106</v>
      </c>
      <c r="X9" s="23">
        <v>73</v>
      </c>
      <c r="Y9" s="23">
        <v>18</v>
      </c>
      <c r="Z9" s="23">
        <v>17</v>
      </c>
      <c r="AA9" s="23">
        <v>1</v>
      </c>
      <c r="AB9" s="23">
        <v>76</v>
      </c>
      <c r="AC9" s="23">
        <v>40</v>
      </c>
      <c r="AD9" s="23">
        <v>36</v>
      </c>
      <c r="AE9" s="23">
        <v>72</v>
      </c>
      <c r="AF9" s="23">
        <v>43</v>
      </c>
      <c r="AG9" s="23">
        <v>29</v>
      </c>
      <c r="AH9" s="23">
        <v>4</v>
      </c>
      <c r="AI9" s="23">
        <v>4</v>
      </c>
      <c r="AJ9" s="23">
        <v>0</v>
      </c>
      <c r="AK9" s="23">
        <v>11</v>
      </c>
      <c r="AL9" s="23">
        <v>9</v>
      </c>
      <c r="AM9" s="23">
        <v>2</v>
      </c>
      <c r="AN9" s="23">
        <v>13</v>
      </c>
      <c r="AO9" s="23">
        <v>6</v>
      </c>
      <c r="AP9" s="23">
        <v>7</v>
      </c>
      <c r="AQ9" s="23">
        <v>1</v>
      </c>
      <c r="AR9" s="23">
        <v>1</v>
      </c>
      <c r="AS9" s="23">
        <v>0</v>
      </c>
      <c r="AT9" s="23">
        <v>15</v>
      </c>
      <c r="AU9" s="23">
        <v>6</v>
      </c>
      <c r="AV9" s="23">
        <v>9</v>
      </c>
      <c r="AW9" s="23">
        <v>2</v>
      </c>
      <c r="AX9" s="23">
        <v>1</v>
      </c>
      <c r="AY9" s="47">
        <v>1</v>
      </c>
    </row>
    <row r="10" spans="2:51" ht="20.100000000000001" customHeight="1" thickBot="1">
      <c r="B10" s="69"/>
      <c r="C10" s="2" t="s">
        <v>36</v>
      </c>
      <c r="D10" s="10">
        <f t="shared" si="0"/>
        <v>1491</v>
      </c>
      <c r="E10" s="10">
        <f t="shared" si="1"/>
        <v>862</v>
      </c>
      <c r="F10" s="30">
        <f t="shared" si="2"/>
        <v>629</v>
      </c>
      <c r="G10" s="23">
        <v>640</v>
      </c>
      <c r="H10" s="23">
        <v>363</v>
      </c>
      <c r="I10" s="23">
        <v>277</v>
      </c>
      <c r="J10" s="23">
        <v>191</v>
      </c>
      <c r="K10" s="23">
        <v>118</v>
      </c>
      <c r="L10" s="23">
        <v>73</v>
      </c>
      <c r="M10" s="23">
        <v>224</v>
      </c>
      <c r="N10" s="23">
        <v>122</v>
      </c>
      <c r="O10" s="23">
        <v>102</v>
      </c>
      <c r="P10" s="23">
        <v>14</v>
      </c>
      <c r="Q10" s="23">
        <v>9</v>
      </c>
      <c r="R10" s="23">
        <v>5</v>
      </c>
      <c r="S10" s="23">
        <v>113</v>
      </c>
      <c r="T10" s="23">
        <v>71</v>
      </c>
      <c r="U10" s="23">
        <v>42</v>
      </c>
      <c r="V10" s="23">
        <v>146</v>
      </c>
      <c r="W10" s="23">
        <v>84</v>
      </c>
      <c r="X10" s="23">
        <v>62</v>
      </c>
      <c r="Y10" s="23">
        <v>20</v>
      </c>
      <c r="Z10" s="23">
        <v>19</v>
      </c>
      <c r="AA10" s="23">
        <v>1</v>
      </c>
      <c r="AB10" s="23">
        <v>55</v>
      </c>
      <c r="AC10" s="23">
        <v>23</v>
      </c>
      <c r="AD10" s="23">
        <v>32</v>
      </c>
      <c r="AE10" s="23">
        <v>51</v>
      </c>
      <c r="AF10" s="23">
        <v>31</v>
      </c>
      <c r="AG10" s="23">
        <v>20</v>
      </c>
      <c r="AH10" s="23">
        <v>5</v>
      </c>
      <c r="AI10" s="23">
        <v>3</v>
      </c>
      <c r="AJ10" s="23">
        <v>2</v>
      </c>
      <c r="AK10" s="23">
        <v>5</v>
      </c>
      <c r="AL10" s="23">
        <v>4</v>
      </c>
      <c r="AM10" s="23">
        <v>1</v>
      </c>
      <c r="AN10" s="23">
        <v>8</v>
      </c>
      <c r="AO10" s="23">
        <v>6</v>
      </c>
      <c r="AP10" s="23">
        <v>2</v>
      </c>
      <c r="AQ10" s="23">
        <v>2</v>
      </c>
      <c r="AR10" s="23">
        <v>1</v>
      </c>
      <c r="AS10" s="23">
        <v>1</v>
      </c>
      <c r="AT10" s="23">
        <v>7</v>
      </c>
      <c r="AU10" s="23">
        <v>2</v>
      </c>
      <c r="AV10" s="23">
        <v>5</v>
      </c>
      <c r="AW10" s="23">
        <v>10</v>
      </c>
      <c r="AX10" s="23">
        <v>6</v>
      </c>
      <c r="AY10" s="47">
        <v>4</v>
      </c>
    </row>
    <row r="11" spans="2:51" ht="20.100000000000001" customHeight="1" thickBot="1">
      <c r="B11" s="69"/>
      <c r="C11" s="2" t="s">
        <v>28</v>
      </c>
      <c r="D11" s="10">
        <f t="shared" si="0"/>
        <v>1122</v>
      </c>
      <c r="E11" s="10">
        <f t="shared" si="1"/>
        <v>645</v>
      </c>
      <c r="F11" s="30">
        <f t="shared" si="2"/>
        <v>477</v>
      </c>
      <c r="G11" s="23">
        <v>482</v>
      </c>
      <c r="H11" s="23">
        <v>273</v>
      </c>
      <c r="I11" s="23">
        <v>209</v>
      </c>
      <c r="J11" s="23">
        <v>133</v>
      </c>
      <c r="K11" s="23">
        <v>84</v>
      </c>
      <c r="L11" s="23">
        <v>49</v>
      </c>
      <c r="M11" s="23">
        <v>145</v>
      </c>
      <c r="N11" s="23">
        <v>79</v>
      </c>
      <c r="O11" s="23">
        <v>66</v>
      </c>
      <c r="P11" s="23">
        <v>8</v>
      </c>
      <c r="Q11" s="23">
        <v>5</v>
      </c>
      <c r="R11" s="23">
        <v>3</v>
      </c>
      <c r="S11" s="23">
        <v>77</v>
      </c>
      <c r="T11" s="23">
        <v>45</v>
      </c>
      <c r="U11" s="23">
        <v>32</v>
      </c>
      <c r="V11" s="23">
        <v>115</v>
      </c>
      <c r="W11" s="23">
        <v>74</v>
      </c>
      <c r="X11" s="23">
        <v>41</v>
      </c>
      <c r="Y11" s="23">
        <v>10</v>
      </c>
      <c r="Z11" s="23">
        <v>8</v>
      </c>
      <c r="AA11" s="23">
        <v>2</v>
      </c>
      <c r="AB11" s="23">
        <v>74</v>
      </c>
      <c r="AC11" s="23">
        <v>36</v>
      </c>
      <c r="AD11" s="23">
        <v>38</v>
      </c>
      <c r="AE11" s="23">
        <v>52</v>
      </c>
      <c r="AF11" s="23">
        <v>22</v>
      </c>
      <c r="AG11" s="23">
        <v>30</v>
      </c>
      <c r="AH11" s="23">
        <v>2</v>
      </c>
      <c r="AI11" s="23">
        <v>1</v>
      </c>
      <c r="AJ11" s="23">
        <v>1</v>
      </c>
      <c r="AK11" s="23">
        <v>8</v>
      </c>
      <c r="AL11" s="23">
        <v>5</v>
      </c>
      <c r="AM11" s="23">
        <v>3</v>
      </c>
      <c r="AN11" s="23">
        <v>5</v>
      </c>
      <c r="AO11" s="23">
        <v>5</v>
      </c>
      <c r="AP11" s="23">
        <v>0</v>
      </c>
      <c r="AQ11" s="23">
        <v>1</v>
      </c>
      <c r="AR11" s="23">
        <v>1</v>
      </c>
      <c r="AS11" s="23">
        <v>0</v>
      </c>
      <c r="AT11" s="23">
        <v>9</v>
      </c>
      <c r="AU11" s="23">
        <v>6</v>
      </c>
      <c r="AV11" s="23">
        <v>3</v>
      </c>
      <c r="AW11" s="23">
        <v>1</v>
      </c>
      <c r="AX11" s="23">
        <v>1</v>
      </c>
      <c r="AY11" s="47">
        <v>0</v>
      </c>
    </row>
    <row r="12" spans="2:51" ht="20.100000000000001" customHeight="1" thickBot="1">
      <c r="B12" s="69"/>
      <c r="C12" s="2" t="s">
        <v>30</v>
      </c>
      <c r="D12" s="10">
        <f t="shared" si="0"/>
        <v>1197</v>
      </c>
      <c r="E12" s="10">
        <f t="shared" si="1"/>
        <v>695</v>
      </c>
      <c r="F12" s="30">
        <f t="shared" si="2"/>
        <v>502</v>
      </c>
      <c r="G12" s="23">
        <v>552</v>
      </c>
      <c r="H12" s="23">
        <v>310</v>
      </c>
      <c r="I12" s="23">
        <v>242</v>
      </c>
      <c r="J12" s="23">
        <v>137</v>
      </c>
      <c r="K12" s="23">
        <v>90</v>
      </c>
      <c r="L12" s="23">
        <v>47</v>
      </c>
      <c r="M12" s="23">
        <v>156</v>
      </c>
      <c r="N12" s="23">
        <v>90</v>
      </c>
      <c r="O12" s="23">
        <v>66</v>
      </c>
      <c r="P12" s="23">
        <v>13</v>
      </c>
      <c r="Q12" s="23">
        <v>12</v>
      </c>
      <c r="R12" s="23">
        <v>1</v>
      </c>
      <c r="S12" s="23">
        <v>83</v>
      </c>
      <c r="T12" s="23">
        <v>51</v>
      </c>
      <c r="U12" s="23">
        <v>32</v>
      </c>
      <c r="V12" s="23">
        <v>111</v>
      </c>
      <c r="W12" s="23">
        <v>63</v>
      </c>
      <c r="X12" s="23">
        <v>48</v>
      </c>
      <c r="Y12" s="23">
        <v>14</v>
      </c>
      <c r="Z12" s="23">
        <v>12</v>
      </c>
      <c r="AA12" s="23">
        <v>2</v>
      </c>
      <c r="AB12" s="23">
        <v>52</v>
      </c>
      <c r="AC12" s="23">
        <v>22</v>
      </c>
      <c r="AD12" s="23">
        <v>30</v>
      </c>
      <c r="AE12" s="23">
        <v>55</v>
      </c>
      <c r="AF12" s="23">
        <v>28</v>
      </c>
      <c r="AG12" s="23">
        <v>27</v>
      </c>
      <c r="AH12" s="23">
        <v>2</v>
      </c>
      <c r="AI12" s="23">
        <v>1</v>
      </c>
      <c r="AJ12" s="23">
        <v>1</v>
      </c>
      <c r="AK12" s="23">
        <v>6</v>
      </c>
      <c r="AL12" s="23">
        <v>6</v>
      </c>
      <c r="AM12" s="23">
        <v>0</v>
      </c>
      <c r="AN12" s="23">
        <v>6</v>
      </c>
      <c r="AO12" s="23">
        <v>4</v>
      </c>
      <c r="AP12" s="23">
        <v>2</v>
      </c>
      <c r="AQ12" s="23">
        <v>0</v>
      </c>
      <c r="AR12" s="23">
        <v>0</v>
      </c>
      <c r="AS12" s="23">
        <v>0</v>
      </c>
      <c r="AT12" s="23">
        <v>7</v>
      </c>
      <c r="AU12" s="23">
        <v>4</v>
      </c>
      <c r="AV12" s="23">
        <v>3</v>
      </c>
      <c r="AW12" s="23">
        <v>3</v>
      </c>
      <c r="AX12" s="23">
        <v>2</v>
      </c>
      <c r="AY12" s="47">
        <v>1</v>
      </c>
    </row>
    <row r="13" spans="2:51" ht="20.100000000000001" customHeight="1" thickBot="1">
      <c r="B13" s="69"/>
      <c r="C13" s="2" t="s">
        <v>21</v>
      </c>
      <c r="D13" s="10">
        <f t="shared" si="0"/>
        <v>2294</v>
      </c>
      <c r="E13" s="10">
        <f t="shared" si="1"/>
        <v>1635</v>
      </c>
      <c r="F13" s="30">
        <f t="shared" si="2"/>
        <v>659</v>
      </c>
      <c r="G13" s="29">
        <v>709</v>
      </c>
      <c r="H13" s="29">
        <v>426</v>
      </c>
      <c r="I13" s="29">
        <v>283</v>
      </c>
      <c r="J13" s="29">
        <v>154</v>
      </c>
      <c r="K13" s="29">
        <v>101</v>
      </c>
      <c r="L13" s="29">
        <v>53</v>
      </c>
      <c r="M13" s="29">
        <v>225</v>
      </c>
      <c r="N13" s="29">
        <v>128</v>
      </c>
      <c r="O13" s="29">
        <v>97</v>
      </c>
      <c r="P13" s="29">
        <v>14</v>
      </c>
      <c r="Q13" s="29">
        <v>10</v>
      </c>
      <c r="R13" s="29">
        <v>4</v>
      </c>
      <c r="S13" s="29">
        <v>432</v>
      </c>
      <c r="T13" s="29">
        <v>337</v>
      </c>
      <c r="U13" s="29">
        <v>95</v>
      </c>
      <c r="V13" s="29">
        <v>255</v>
      </c>
      <c r="W13" s="29">
        <v>197</v>
      </c>
      <c r="X13" s="29">
        <v>58</v>
      </c>
      <c r="Y13" s="29">
        <v>31</v>
      </c>
      <c r="Z13" s="29">
        <v>28</v>
      </c>
      <c r="AA13" s="29">
        <v>3</v>
      </c>
      <c r="AB13" s="29">
        <v>331</v>
      </c>
      <c r="AC13" s="29">
        <v>303</v>
      </c>
      <c r="AD13" s="29">
        <v>28</v>
      </c>
      <c r="AE13" s="29">
        <v>63</v>
      </c>
      <c r="AF13" s="29">
        <v>45</v>
      </c>
      <c r="AG13" s="29">
        <v>18</v>
      </c>
      <c r="AH13" s="29">
        <v>3</v>
      </c>
      <c r="AI13" s="29">
        <v>1</v>
      </c>
      <c r="AJ13" s="29">
        <v>2</v>
      </c>
      <c r="AK13" s="29">
        <v>38</v>
      </c>
      <c r="AL13" s="29">
        <v>29</v>
      </c>
      <c r="AM13" s="29">
        <v>9</v>
      </c>
      <c r="AN13" s="29">
        <v>7</v>
      </c>
      <c r="AO13" s="29">
        <v>6</v>
      </c>
      <c r="AP13" s="29">
        <v>1</v>
      </c>
      <c r="AQ13" s="29">
        <v>1</v>
      </c>
      <c r="AR13" s="29">
        <v>1</v>
      </c>
      <c r="AS13" s="29">
        <v>0</v>
      </c>
      <c r="AT13" s="29">
        <v>24</v>
      </c>
      <c r="AU13" s="29">
        <v>18</v>
      </c>
      <c r="AV13" s="29">
        <v>6</v>
      </c>
      <c r="AW13" s="29">
        <v>7</v>
      </c>
      <c r="AX13" s="29">
        <v>5</v>
      </c>
      <c r="AY13" s="50">
        <v>2</v>
      </c>
    </row>
    <row r="14" spans="2:51" ht="20.100000000000001" customHeight="1" thickBot="1">
      <c r="B14" s="69"/>
      <c r="C14" s="2" t="s">
        <v>16</v>
      </c>
      <c r="D14" s="10">
        <f t="shared" si="0"/>
        <v>1444</v>
      </c>
      <c r="E14" s="10">
        <f t="shared" si="1"/>
        <v>811</v>
      </c>
      <c r="F14" s="30">
        <f t="shared" si="2"/>
        <v>633</v>
      </c>
      <c r="G14" s="23">
        <v>652</v>
      </c>
      <c r="H14" s="23">
        <v>343</v>
      </c>
      <c r="I14" s="23">
        <v>309</v>
      </c>
      <c r="J14" s="23">
        <v>157</v>
      </c>
      <c r="K14" s="23">
        <v>92</v>
      </c>
      <c r="L14" s="23">
        <v>65</v>
      </c>
      <c r="M14" s="23">
        <v>209</v>
      </c>
      <c r="N14" s="23">
        <v>119</v>
      </c>
      <c r="O14" s="23">
        <v>90</v>
      </c>
      <c r="P14" s="23">
        <v>14</v>
      </c>
      <c r="Q14" s="23">
        <v>13</v>
      </c>
      <c r="R14" s="23">
        <v>1</v>
      </c>
      <c r="S14" s="23">
        <v>85</v>
      </c>
      <c r="T14" s="23">
        <v>54</v>
      </c>
      <c r="U14" s="23">
        <v>31</v>
      </c>
      <c r="V14" s="23">
        <v>150</v>
      </c>
      <c r="W14" s="23">
        <v>87</v>
      </c>
      <c r="X14" s="23">
        <v>63</v>
      </c>
      <c r="Y14" s="23">
        <v>13</v>
      </c>
      <c r="Z14" s="23">
        <v>12</v>
      </c>
      <c r="AA14" s="23">
        <v>1</v>
      </c>
      <c r="AB14" s="23">
        <v>71</v>
      </c>
      <c r="AC14" s="23">
        <v>36</v>
      </c>
      <c r="AD14" s="23">
        <v>35</v>
      </c>
      <c r="AE14" s="23">
        <v>61</v>
      </c>
      <c r="AF14" s="23">
        <v>35</v>
      </c>
      <c r="AG14" s="23">
        <v>26</v>
      </c>
      <c r="AH14" s="23">
        <v>2</v>
      </c>
      <c r="AI14" s="23">
        <v>1</v>
      </c>
      <c r="AJ14" s="23">
        <v>1</v>
      </c>
      <c r="AK14" s="23">
        <v>6</v>
      </c>
      <c r="AL14" s="23">
        <v>4</v>
      </c>
      <c r="AM14" s="23">
        <v>2</v>
      </c>
      <c r="AN14" s="23">
        <v>8</v>
      </c>
      <c r="AO14" s="23">
        <v>7</v>
      </c>
      <c r="AP14" s="23">
        <v>1</v>
      </c>
      <c r="AQ14" s="23">
        <v>1</v>
      </c>
      <c r="AR14" s="23">
        <v>1</v>
      </c>
      <c r="AS14" s="23">
        <v>0</v>
      </c>
      <c r="AT14" s="23">
        <v>10</v>
      </c>
      <c r="AU14" s="23">
        <v>5</v>
      </c>
      <c r="AV14" s="23">
        <v>5</v>
      </c>
      <c r="AW14" s="23">
        <v>5</v>
      </c>
      <c r="AX14" s="23">
        <v>2</v>
      </c>
      <c r="AY14" s="47">
        <v>3</v>
      </c>
    </row>
    <row r="15" spans="2:51" ht="20.100000000000001" customHeight="1" thickBot="1">
      <c r="B15" s="69"/>
      <c r="C15" s="2" t="s">
        <v>31</v>
      </c>
      <c r="D15" s="10">
        <f t="shared" si="0"/>
        <v>1145</v>
      </c>
      <c r="E15" s="10">
        <f t="shared" si="1"/>
        <v>627</v>
      </c>
      <c r="F15" s="30">
        <f t="shared" si="2"/>
        <v>518</v>
      </c>
      <c r="G15" s="23">
        <v>508</v>
      </c>
      <c r="H15" s="23">
        <v>273</v>
      </c>
      <c r="I15" s="23">
        <v>235</v>
      </c>
      <c r="J15" s="23">
        <v>133</v>
      </c>
      <c r="K15" s="23">
        <v>78</v>
      </c>
      <c r="L15" s="23">
        <v>55</v>
      </c>
      <c r="M15" s="23">
        <v>181</v>
      </c>
      <c r="N15" s="23">
        <v>88</v>
      </c>
      <c r="O15" s="23">
        <v>93</v>
      </c>
      <c r="P15" s="23">
        <v>6</v>
      </c>
      <c r="Q15" s="23">
        <v>4</v>
      </c>
      <c r="R15" s="23">
        <v>2</v>
      </c>
      <c r="S15" s="23">
        <v>64</v>
      </c>
      <c r="T15" s="23">
        <v>35</v>
      </c>
      <c r="U15" s="23">
        <v>29</v>
      </c>
      <c r="V15" s="23">
        <v>126</v>
      </c>
      <c r="W15" s="23">
        <v>81</v>
      </c>
      <c r="X15" s="23">
        <v>45</v>
      </c>
      <c r="Y15" s="23">
        <v>13</v>
      </c>
      <c r="Z15" s="23">
        <v>12</v>
      </c>
      <c r="AA15" s="23">
        <v>1</v>
      </c>
      <c r="AB15" s="23">
        <v>50</v>
      </c>
      <c r="AC15" s="23">
        <v>27</v>
      </c>
      <c r="AD15" s="23">
        <v>23</v>
      </c>
      <c r="AE15" s="23">
        <v>42</v>
      </c>
      <c r="AF15" s="23">
        <v>16</v>
      </c>
      <c r="AG15" s="23">
        <v>26</v>
      </c>
      <c r="AH15" s="23">
        <v>3</v>
      </c>
      <c r="AI15" s="23">
        <v>2</v>
      </c>
      <c r="AJ15" s="23">
        <v>1</v>
      </c>
      <c r="AK15" s="23">
        <v>2</v>
      </c>
      <c r="AL15" s="23">
        <v>2</v>
      </c>
      <c r="AM15" s="23">
        <v>0</v>
      </c>
      <c r="AN15" s="23">
        <v>7</v>
      </c>
      <c r="AO15" s="23">
        <v>4</v>
      </c>
      <c r="AP15" s="23">
        <v>3</v>
      </c>
      <c r="AQ15" s="23">
        <v>1</v>
      </c>
      <c r="AR15" s="23">
        <v>0</v>
      </c>
      <c r="AS15" s="23">
        <v>1</v>
      </c>
      <c r="AT15" s="23">
        <v>7</v>
      </c>
      <c r="AU15" s="23">
        <v>4</v>
      </c>
      <c r="AV15" s="23">
        <v>3</v>
      </c>
      <c r="AW15" s="23">
        <v>2</v>
      </c>
      <c r="AX15" s="23">
        <v>1</v>
      </c>
      <c r="AY15" s="47">
        <v>1</v>
      </c>
    </row>
    <row r="16" spans="2:51" ht="20.100000000000001" customHeight="1" thickBot="1">
      <c r="B16" s="69"/>
      <c r="C16" s="2" t="s">
        <v>32</v>
      </c>
      <c r="D16" s="10">
        <f t="shared" si="0"/>
        <v>765</v>
      </c>
      <c r="E16" s="10">
        <f t="shared" si="1"/>
        <v>454</v>
      </c>
      <c r="F16" s="30">
        <f t="shared" si="2"/>
        <v>311</v>
      </c>
      <c r="G16" s="23">
        <v>341</v>
      </c>
      <c r="H16" s="23">
        <v>199</v>
      </c>
      <c r="I16" s="23">
        <v>142</v>
      </c>
      <c r="J16" s="23">
        <v>87</v>
      </c>
      <c r="K16" s="23">
        <v>49</v>
      </c>
      <c r="L16" s="23">
        <v>38</v>
      </c>
      <c r="M16" s="23">
        <v>100</v>
      </c>
      <c r="N16" s="23">
        <v>56</v>
      </c>
      <c r="O16" s="23">
        <v>44</v>
      </c>
      <c r="P16" s="23">
        <v>8</v>
      </c>
      <c r="Q16" s="23">
        <v>7</v>
      </c>
      <c r="R16" s="23">
        <v>1</v>
      </c>
      <c r="S16" s="23">
        <v>48</v>
      </c>
      <c r="T16" s="23">
        <v>31</v>
      </c>
      <c r="U16" s="23">
        <v>17</v>
      </c>
      <c r="V16" s="23">
        <v>82</v>
      </c>
      <c r="W16" s="23">
        <v>49</v>
      </c>
      <c r="X16" s="23">
        <v>33</v>
      </c>
      <c r="Y16" s="23">
        <v>18</v>
      </c>
      <c r="Z16" s="23">
        <v>15</v>
      </c>
      <c r="AA16" s="23">
        <v>3</v>
      </c>
      <c r="AB16" s="23">
        <v>33</v>
      </c>
      <c r="AC16" s="23">
        <v>21</v>
      </c>
      <c r="AD16" s="23">
        <v>12</v>
      </c>
      <c r="AE16" s="23">
        <v>26</v>
      </c>
      <c r="AF16" s="23">
        <v>14</v>
      </c>
      <c r="AG16" s="23">
        <v>12</v>
      </c>
      <c r="AH16" s="23">
        <v>1</v>
      </c>
      <c r="AI16" s="23">
        <v>0</v>
      </c>
      <c r="AJ16" s="23">
        <v>1</v>
      </c>
      <c r="AK16" s="23">
        <v>6</v>
      </c>
      <c r="AL16" s="23">
        <v>4</v>
      </c>
      <c r="AM16" s="23">
        <v>2</v>
      </c>
      <c r="AN16" s="23">
        <v>3</v>
      </c>
      <c r="AO16" s="23">
        <v>2</v>
      </c>
      <c r="AP16" s="23">
        <v>1</v>
      </c>
      <c r="AQ16" s="23">
        <v>1</v>
      </c>
      <c r="AR16" s="23">
        <v>0</v>
      </c>
      <c r="AS16" s="23">
        <v>1</v>
      </c>
      <c r="AT16" s="23">
        <v>8</v>
      </c>
      <c r="AU16" s="23">
        <v>4</v>
      </c>
      <c r="AV16" s="23">
        <v>4</v>
      </c>
      <c r="AW16" s="23">
        <v>3</v>
      </c>
      <c r="AX16" s="23">
        <v>3</v>
      </c>
      <c r="AY16" s="47">
        <v>0</v>
      </c>
    </row>
    <row r="17" spans="2:51" ht="20.100000000000001" customHeight="1" thickBot="1">
      <c r="B17" s="69"/>
      <c r="C17" s="2" t="s">
        <v>35</v>
      </c>
      <c r="D17" s="10">
        <f t="shared" si="0"/>
        <v>1323</v>
      </c>
      <c r="E17" s="10">
        <f t="shared" si="1"/>
        <v>770</v>
      </c>
      <c r="F17" s="30">
        <f t="shared" si="2"/>
        <v>553</v>
      </c>
      <c r="G17" s="23">
        <v>582</v>
      </c>
      <c r="H17" s="23">
        <v>328</v>
      </c>
      <c r="I17" s="23">
        <v>254</v>
      </c>
      <c r="J17" s="23">
        <v>142</v>
      </c>
      <c r="K17" s="23">
        <v>84</v>
      </c>
      <c r="L17" s="23">
        <v>58</v>
      </c>
      <c r="M17" s="23">
        <v>193</v>
      </c>
      <c r="N17" s="23">
        <v>108</v>
      </c>
      <c r="O17" s="23">
        <v>85</v>
      </c>
      <c r="P17" s="23">
        <v>12</v>
      </c>
      <c r="Q17" s="23">
        <v>8</v>
      </c>
      <c r="R17" s="23">
        <v>4</v>
      </c>
      <c r="S17" s="23">
        <v>86</v>
      </c>
      <c r="T17" s="23">
        <v>58</v>
      </c>
      <c r="U17" s="23">
        <v>28</v>
      </c>
      <c r="V17" s="23">
        <v>135</v>
      </c>
      <c r="W17" s="23">
        <v>79</v>
      </c>
      <c r="X17" s="23">
        <v>56</v>
      </c>
      <c r="Y17" s="23">
        <v>15</v>
      </c>
      <c r="Z17" s="23">
        <v>12</v>
      </c>
      <c r="AA17" s="23">
        <v>3</v>
      </c>
      <c r="AB17" s="23">
        <v>61</v>
      </c>
      <c r="AC17" s="23">
        <v>34</v>
      </c>
      <c r="AD17" s="23">
        <v>27</v>
      </c>
      <c r="AE17" s="23">
        <v>55</v>
      </c>
      <c r="AF17" s="23">
        <v>38</v>
      </c>
      <c r="AG17" s="23">
        <v>17</v>
      </c>
      <c r="AH17" s="23">
        <v>6</v>
      </c>
      <c r="AI17" s="23">
        <v>3</v>
      </c>
      <c r="AJ17" s="23">
        <v>3</v>
      </c>
      <c r="AK17" s="23">
        <v>13</v>
      </c>
      <c r="AL17" s="23">
        <v>9</v>
      </c>
      <c r="AM17" s="23">
        <v>4</v>
      </c>
      <c r="AN17" s="23">
        <v>5</v>
      </c>
      <c r="AO17" s="23">
        <v>2</v>
      </c>
      <c r="AP17" s="23">
        <v>3</v>
      </c>
      <c r="AQ17" s="23">
        <v>4</v>
      </c>
      <c r="AR17" s="23">
        <v>2</v>
      </c>
      <c r="AS17" s="23">
        <v>2</v>
      </c>
      <c r="AT17" s="23">
        <v>9</v>
      </c>
      <c r="AU17" s="23">
        <v>4</v>
      </c>
      <c r="AV17" s="23">
        <v>5</v>
      </c>
      <c r="AW17" s="23">
        <v>5</v>
      </c>
      <c r="AX17" s="23">
        <v>1</v>
      </c>
      <c r="AY17" s="47">
        <v>4</v>
      </c>
    </row>
    <row r="18" spans="2:51" ht="20.100000000000001" customHeight="1" thickBot="1">
      <c r="B18" s="69"/>
      <c r="C18" s="3" t="s">
        <v>49</v>
      </c>
      <c r="D18" s="10">
        <f t="shared" si="0"/>
        <v>2142</v>
      </c>
      <c r="E18" s="10">
        <f t="shared" si="1"/>
        <v>1192</v>
      </c>
      <c r="F18" s="30">
        <f t="shared" si="2"/>
        <v>950</v>
      </c>
      <c r="G18" s="23">
        <v>962</v>
      </c>
      <c r="H18" s="23">
        <v>514</v>
      </c>
      <c r="I18" s="23">
        <v>448</v>
      </c>
      <c r="J18" s="23">
        <v>217</v>
      </c>
      <c r="K18" s="23">
        <v>136</v>
      </c>
      <c r="L18" s="23">
        <v>81</v>
      </c>
      <c r="M18" s="23">
        <v>280</v>
      </c>
      <c r="N18" s="23">
        <v>147</v>
      </c>
      <c r="O18" s="23">
        <v>133</v>
      </c>
      <c r="P18" s="23">
        <v>18</v>
      </c>
      <c r="Q18" s="23">
        <v>12</v>
      </c>
      <c r="R18" s="23">
        <v>6</v>
      </c>
      <c r="S18" s="23">
        <v>180</v>
      </c>
      <c r="T18" s="23">
        <v>104</v>
      </c>
      <c r="U18" s="23">
        <v>76</v>
      </c>
      <c r="V18" s="23">
        <v>233</v>
      </c>
      <c r="W18" s="23">
        <v>134</v>
      </c>
      <c r="X18" s="23">
        <v>99</v>
      </c>
      <c r="Y18" s="23">
        <v>26</v>
      </c>
      <c r="Z18" s="23">
        <v>23</v>
      </c>
      <c r="AA18" s="23">
        <v>3</v>
      </c>
      <c r="AB18" s="23">
        <v>95</v>
      </c>
      <c r="AC18" s="23">
        <v>45</v>
      </c>
      <c r="AD18" s="23">
        <v>50</v>
      </c>
      <c r="AE18" s="23">
        <v>81</v>
      </c>
      <c r="AF18" s="23">
        <v>44</v>
      </c>
      <c r="AG18" s="23">
        <v>37</v>
      </c>
      <c r="AH18" s="23">
        <v>5</v>
      </c>
      <c r="AI18" s="23">
        <v>4</v>
      </c>
      <c r="AJ18" s="23">
        <v>1</v>
      </c>
      <c r="AK18" s="23">
        <v>16</v>
      </c>
      <c r="AL18" s="23">
        <v>10</v>
      </c>
      <c r="AM18" s="23">
        <v>6</v>
      </c>
      <c r="AN18" s="23">
        <v>6</v>
      </c>
      <c r="AO18" s="23">
        <v>4</v>
      </c>
      <c r="AP18" s="23">
        <v>2</v>
      </c>
      <c r="AQ18" s="23">
        <v>4</v>
      </c>
      <c r="AR18" s="23">
        <v>4</v>
      </c>
      <c r="AS18" s="23">
        <v>0</v>
      </c>
      <c r="AT18" s="23">
        <v>13</v>
      </c>
      <c r="AU18" s="23">
        <v>7</v>
      </c>
      <c r="AV18" s="23">
        <v>6</v>
      </c>
      <c r="AW18" s="23">
        <v>6</v>
      </c>
      <c r="AX18" s="23">
        <v>4</v>
      </c>
      <c r="AY18" s="47">
        <v>2</v>
      </c>
    </row>
    <row r="19" spans="2:51" ht="20.100000000000001" customHeight="1" thickBot="1">
      <c r="B19" s="69"/>
      <c r="C19" s="2" t="s">
        <v>33</v>
      </c>
      <c r="D19" s="10">
        <f t="shared" si="0"/>
        <v>1207</v>
      </c>
      <c r="E19" s="10">
        <f t="shared" si="1"/>
        <v>720</v>
      </c>
      <c r="F19" s="30">
        <f t="shared" si="2"/>
        <v>487</v>
      </c>
      <c r="G19" s="23">
        <v>549</v>
      </c>
      <c r="H19" s="23">
        <v>319</v>
      </c>
      <c r="I19" s="23">
        <v>230</v>
      </c>
      <c r="J19" s="23">
        <v>145</v>
      </c>
      <c r="K19" s="23">
        <v>83</v>
      </c>
      <c r="L19" s="23">
        <v>62</v>
      </c>
      <c r="M19" s="23">
        <v>158</v>
      </c>
      <c r="N19" s="23">
        <v>91</v>
      </c>
      <c r="O19" s="23">
        <v>67</v>
      </c>
      <c r="P19" s="23">
        <v>11</v>
      </c>
      <c r="Q19" s="23">
        <v>7</v>
      </c>
      <c r="R19" s="23">
        <v>4</v>
      </c>
      <c r="S19" s="23">
        <v>108</v>
      </c>
      <c r="T19" s="23">
        <v>74</v>
      </c>
      <c r="U19" s="23">
        <v>34</v>
      </c>
      <c r="V19" s="23">
        <v>117</v>
      </c>
      <c r="W19" s="23">
        <v>70</v>
      </c>
      <c r="X19" s="23">
        <v>47</v>
      </c>
      <c r="Y19" s="23">
        <v>11</v>
      </c>
      <c r="Z19" s="23">
        <v>6</v>
      </c>
      <c r="AA19" s="23">
        <v>5</v>
      </c>
      <c r="AB19" s="23">
        <v>47</v>
      </c>
      <c r="AC19" s="23">
        <v>28</v>
      </c>
      <c r="AD19" s="23">
        <v>19</v>
      </c>
      <c r="AE19" s="23">
        <v>28</v>
      </c>
      <c r="AF19" s="23">
        <v>24</v>
      </c>
      <c r="AG19" s="23">
        <v>4</v>
      </c>
      <c r="AH19" s="23">
        <v>2</v>
      </c>
      <c r="AI19" s="23">
        <v>2</v>
      </c>
      <c r="AJ19" s="23">
        <v>0</v>
      </c>
      <c r="AK19" s="23">
        <v>3</v>
      </c>
      <c r="AL19" s="23">
        <v>1</v>
      </c>
      <c r="AM19" s="23">
        <v>2</v>
      </c>
      <c r="AN19" s="23">
        <v>9</v>
      </c>
      <c r="AO19" s="23">
        <v>7</v>
      </c>
      <c r="AP19" s="23">
        <v>2</v>
      </c>
      <c r="AQ19" s="23">
        <v>4</v>
      </c>
      <c r="AR19" s="23">
        <v>2</v>
      </c>
      <c r="AS19" s="23">
        <v>2</v>
      </c>
      <c r="AT19" s="23">
        <v>11</v>
      </c>
      <c r="AU19" s="23">
        <v>6</v>
      </c>
      <c r="AV19" s="23">
        <v>5</v>
      </c>
      <c r="AW19" s="23">
        <v>4</v>
      </c>
      <c r="AX19" s="23">
        <v>0</v>
      </c>
      <c r="AY19" s="47">
        <v>4</v>
      </c>
    </row>
    <row r="20" spans="2:51" ht="20.100000000000001" customHeight="1" thickBot="1">
      <c r="B20" s="69"/>
      <c r="C20" s="2" t="s">
        <v>34</v>
      </c>
      <c r="D20" s="10">
        <f t="shared" si="0"/>
        <v>986</v>
      </c>
      <c r="E20" s="10">
        <f t="shared" si="1"/>
        <v>575</v>
      </c>
      <c r="F20" s="30">
        <f t="shared" si="2"/>
        <v>411</v>
      </c>
      <c r="G20" s="23">
        <v>463</v>
      </c>
      <c r="H20" s="23">
        <v>261</v>
      </c>
      <c r="I20" s="23">
        <v>202</v>
      </c>
      <c r="J20" s="23">
        <v>103</v>
      </c>
      <c r="K20" s="23">
        <v>65</v>
      </c>
      <c r="L20" s="23">
        <v>38</v>
      </c>
      <c r="M20" s="23">
        <v>123</v>
      </c>
      <c r="N20" s="23">
        <v>68</v>
      </c>
      <c r="O20" s="23">
        <v>55</v>
      </c>
      <c r="P20" s="23">
        <v>5</v>
      </c>
      <c r="Q20" s="23">
        <v>4</v>
      </c>
      <c r="R20" s="23">
        <v>1</v>
      </c>
      <c r="S20" s="23">
        <v>83</v>
      </c>
      <c r="T20" s="23">
        <v>47</v>
      </c>
      <c r="U20" s="23">
        <v>36</v>
      </c>
      <c r="V20" s="23">
        <v>89</v>
      </c>
      <c r="W20" s="23">
        <v>51</v>
      </c>
      <c r="X20" s="23">
        <v>38</v>
      </c>
      <c r="Y20" s="23">
        <v>16</v>
      </c>
      <c r="Z20" s="23">
        <v>14</v>
      </c>
      <c r="AA20" s="23">
        <v>2</v>
      </c>
      <c r="AB20" s="23">
        <v>34</v>
      </c>
      <c r="AC20" s="23">
        <v>17</v>
      </c>
      <c r="AD20" s="23">
        <v>17</v>
      </c>
      <c r="AE20" s="23">
        <v>47</v>
      </c>
      <c r="AF20" s="23">
        <v>32</v>
      </c>
      <c r="AG20" s="23">
        <v>15</v>
      </c>
      <c r="AH20" s="23">
        <v>2</v>
      </c>
      <c r="AI20" s="23">
        <v>1</v>
      </c>
      <c r="AJ20" s="23">
        <v>1</v>
      </c>
      <c r="AK20" s="23">
        <v>5</v>
      </c>
      <c r="AL20" s="23">
        <v>4</v>
      </c>
      <c r="AM20" s="23">
        <v>1</v>
      </c>
      <c r="AN20" s="23">
        <v>5</v>
      </c>
      <c r="AO20" s="23">
        <v>4</v>
      </c>
      <c r="AP20" s="23">
        <v>1</v>
      </c>
      <c r="AQ20" s="23">
        <v>0</v>
      </c>
      <c r="AR20" s="23">
        <v>0</v>
      </c>
      <c r="AS20" s="23">
        <v>0</v>
      </c>
      <c r="AT20" s="23">
        <v>7</v>
      </c>
      <c r="AU20" s="23">
        <v>4</v>
      </c>
      <c r="AV20" s="23">
        <v>3</v>
      </c>
      <c r="AW20" s="23">
        <v>4</v>
      </c>
      <c r="AX20" s="23">
        <v>3</v>
      </c>
      <c r="AY20" s="47">
        <v>1</v>
      </c>
    </row>
    <row r="21" spans="2:51" ht="20.100000000000001" customHeight="1" thickBot="1">
      <c r="B21" s="69"/>
      <c r="C21" s="2" t="s">
        <v>19</v>
      </c>
      <c r="D21" s="10">
        <f t="shared" si="0"/>
        <v>708</v>
      </c>
      <c r="E21" s="10">
        <f t="shared" si="1"/>
        <v>405</v>
      </c>
      <c r="F21" s="30">
        <f t="shared" si="2"/>
        <v>303</v>
      </c>
      <c r="G21" s="23">
        <v>319</v>
      </c>
      <c r="H21" s="23">
        <v>170</v>
      </c>
      <c r="I21" s="23">
        <v>149</v>
      </c>
      <c r="J21" s="23">
        <v>75</v>
      </c>
      <c r="K21" s="23">
        <v>48</v>
      </c>
      <c r="L21" s="23">
        <v>27</v>
      </c>
      <c r="M21" s="23">
        <v>91</v>
      </c>
      <c r="N21" s="23">
        <v>54</v>
      </c>
      <c r="O21" s="23">
        <v>37</v>
      </c>
      <c r="P21" s="23">
        <v>4</v>
      </c>
      <c r="Q21" s="23">
        <v>3</v>
      </c>
      <c r="R21" s="23">
        <v>1</v>
      </c>
      <c r="S21" s="23">
        <v>46</v>
      </c>
      <c r="T21" s="23">
        <v>29</v>
      </c>
      <c r="U21" s="23">
        <v>17</v>
      </c>
      <c r="V21" s="23">
        <v>73</v>
      </c>
      <c r="W21" s="23">
        <v>42</v>
      </c>
      <c r="X21" s="23">
        <v>31</v>
      </c>
      <c r="Y21" s="23">
        <v>10</v>
      </c>
      <c r="Z21" s="23">
        <v>9</v>
      </c>
      <c r="AA21" s="23">
        <v>1</v>
      </c>
      <c r="AB21" s="23">
        <v>30</v>
      </c>
      <c r="AC21" s="23">
        <v>14</v>
      </c>
      <c r="AD21" s="23">
        <v>16</v>
      </c>
      <c r="AE21" s="23">
        <v>36</v>
      </c>
      <c r="AF21" s="23">
        <v>21</v>
      </c>
      <c r="AG21" s="23">
        <v>15</v>
      </c>
      <c r="AH21" s="23">
        <v>0</v>
      </c>
      <c r="AI21" s="23">
        <v>0</v>
      </c>
      <c r="AJ21" s="23">
        <v>0</v>
      </c>
      <c r="AK21" s="23">
        <v>4</v>
      </c>
      <c r="AL21" s="23">
        <v>3</v>
      </c>
      <c r="AM21" s="23">
        <v>1</v>
      </c>
      <c r="AN21" s="23">
        <v>9</v>
      </c>
      <c r="AO21" s="23">
        <v>7</v>
      </c>
      <c r="AP21" s="23">
        <v>2</v>
      </c>
      <c r="AQ21" s="23">
        <v>2</v>
      </c>
      <c r="AR21" s="23">
        <v>0</v>
      </c>
      <c r="AS21" s="23">
        <v>2</v>
      </c>
      <c r="AT21" s="23">
        <v>7</v>
      </c>
      <c r="AU21" s="23">
        <v>4</v>
      </c>
      <c r="AV21" s="23">
        <v>3</v>
      </c>
      <c r="AW21" s="23">
        <v>2</v>
      </c>
      <c r="AX21" s="23">
        <v>1</v>
      </c>
      <c r="AY21" s="47">
        <v>1</v>
      </c>
    </row>
    <row r="22" spans="2:51" ht="20.100000000000001" customHeight="1" thickBot="1">
      <c r="B22" s="69"/>
      <c r="C22" s="2" t="s">
        <v>20</v>
      </c>
      <c r="D22" s="10">
        <f t="shared" si="0"/>
        <v>613</v>
      </c>
      <c r="E22" s="10">
        <f t="shared" si="1"/>
        <v>350</v>
      </c>
      <c r="F22" s="30">
        <f t="shared" si="2"/>
        <v>263</v>
      </c>
      <c r="G22" s="23">
        <v>278</v>
      </c>
      <c r="H22" s="23">
        <v>150</v>
      </c>
      <c r="I22" s="23">
        <v>128</v>
      </c>
      <c r="J22" s="23">
        <v>74</v>
      </c>
      <c r="K22" s="23">
        <v>43</v>
      </c>
      <c r="L22" s="23">
        <v>31</v>
      </c>
      <c r="M22" s="23">
        <v>75</v>
      </c>
      <c r="N22" s="23">
        <v>42</v>
      </c>
      <c r="O22" s="23">
        <v>33</v>
      </c>
      <c r="P22" s="23">
        <v>5</v>
      </c>
      <c r="Q22" s="23">
        <v>5</v>
      </c>
      <c r="R22" s="23">
        <v>0</v>
      </c>
      <c r="S22" s="23">
        <v>47</v>
      </c>
      <c r="T22" s="23">
        <v>32</v>
      </c>
      <c r="U22" s="23">
        <v>15</v>
      </c>
      <c r="V22" s="23">
        <v>59</v>
      </c>
      <c r="W22" s="23">
        <v>31</v>
      </c>
      <c r="X22" s="23">
        <v>28</v>
      </c>
      <c r="Y22" s="23">
        <v>11</v>
      </c>
      <c r="Z22" s="23">
        <v>9</v>
      </c>
      <c r="AA22" s="23">
        <v>2</v>
      </c>
      <c r="AB22" s="23">
        <v>26</v>
      </c>
      <c r="AC22" s="23">
        <v>12</v>
      </c>
      <c r="AD22" s="23">
        <v>14</v>
      </c>
      <c r="AE22" s="23">
        <v>19</v>
      </c>
      <c r="AF22" s="23">
        <v>14</v>
      </c>
      <c r="AG22" s="23">
        <v>5</v>
      </c>
      <c r="AH22" s="23">
        <v>3</v>
      </c>
      <c r="AI22" s="23">
        <v>0</v>
      </c>
      <c r="AJ22" s="23">
        <v>3</v>
      </c>
      <c r="AK22" s="23">
        <v>4</v>
      </c>
      <c r="AL22" s="23">
        <v>2</v>
      </c>
      <c r="AM22" s="23">
        <v>2</v>
      </c>
      <c r="AN22" s="23">
        <v>6</v>
      </c>
      <c r="AO22" s="23">
        <v>5</v>
      </c>
      <c r="AP22" s="23">
        <v>1</v>
      </c>
      <c r="AQ22" s="23">
        <v>1</v>
      </c>
      <c r="AR22" s="23">
        <v>1</v>
      </c>
      <c r="AS22" s="23">
        <v>0</v>
      </c>
      <c r="AT22" s="23">
        <v>4</v>
      </c>
      <c r="AU22" s="23">
        <v>3</v>
      </c>
      <c r="AV22" s="23">
        <v>1</v>
      </c>
      <c r="AW22" s="23">
        <v>1</v>
      </c>
      <c r="AX22" s="23">
        <v>1</v>
      </c>
      <c r="AY22" s="47">
        <v>0</v>
      </c>
    </row>
    <row r="23" spans="2:51" ht="20.100000000000001" customHeight="1" thickBot="1">
      <c r="B23" s="70"/>
      <c r="C23" s="4" t="s">
        <v>17</v>
      </c>
      <c r="D23" s="32">
        <f t="shared" si="0"/>
        <v>1900</v>
      </c>
      <c r="E23" s="32">
        <f t="shared" si="1"/>
        <v>1062</v>
      </c>
      <c r="F23" s="31">
        <f t="shared" si="2"/>
        <v>838</v>
      </c>
      <c r="G23" s="48">
        <v>847</v>
      </c>
      <c r="H23" s="48">
        <v>450</v>
      </c>
      <c r="I23" s="48">
        <v>397</v>
      </c>
      <c r="J23" s="48">
        <v>210</v>
      </c>
      <c r="K23" s="48">
        <v>116</v>
      </c>
      <c r="L23" s="48">
        <v>94</v>
      </c>
      <c r="M23" s="48">
        <v>275</v>
      </c>
      <c r="N23" s="48">
        <v>137</v>
      </c>
      <c r="O23" s="48">
        <v>138</v>
      </c>
      <c r="P23" s="48">
        <v>14</v>
      </c>
      <c r="Q23" s="48">
        <v>11</v>
      </c>
      <c r="R23" s="48">
        <v>3</v>
      </c>
      <c r="S23" s="48">
        <v>105</v>
      </c>
      <c r="T23" s="48">
        <v>67</v>
      </c>
      <c r="U23" s="48">
        <v>38</v>
      </c>
      <c r="V23" s="48">
        <v>235</v>
      </c>
      <c r="W23" s="48">
        <v>148</v>
      </c>
      <c r="X23" s="48">
        <v>87</v>
      </c>
      <c r="Y23" s="48">
        <v>48</v>
      </c>
      <c r="Z23" s="48">
        <v>41</v>
      </c>
      <c r="AA23" s="48">
        <v>7</v>
      </c>
      <c r="AB23" s="48">
        <v>49</v>
      </c>
      <c r="AC23" s="48">
        <v>23</v>
      </c>
      <c r="AD23" s="48">
        <v>26</v>
      </c>
      <c r="AE23" s="48">
        <v>62</v>
      </c>
      <c r="AF23" s="48">
        <v>34</v>
      </c>
      <c r="AG23" s="48">
        <v>28</v>
      </c>
      <c r="AH23" s="48">
        <v>8</v>
      </c>
      <c r="AI23" s="48">
        <v>4</v>
      </c>
      <c r="AJ23" s="48">
        <v>4</v>
      </c>
      <c r="AK23" s="48">
        <v>6</v>
      </c>
      <c r="AL23" s="48">
        <v>4</v>
      </c>
      <c r="AM23" s="48">
        <v>2</v>
      </c>
      <c r="AN23" s="48">
        <v>22</v>
      </c>
      <c r="AO23" s="48">
        <v>17</v>
      </c>
      <c r="AP23" s="48">
        <v>5</v>
      </c>
      <c r="AQ23" s="48">
        <v>2</v>
      </c>
      <c r="AR23" s="48">
        <v>0</v>
      </c>
      <c r="AS23" s="48">
        <v>2</v>
      </c>
      <c r="AT23" s="48">
        <v>12</v>
      </c>
      <c r="AU23" s="48">
        <v>8</v>
      </c>
      <c r="AV23" s="48">
        <v>4</v>
      </c>
      <c r="AW23" s="48">
        <v>5</v>
      </c>
      <c r="AX23" s="48">
        <v>2</v>
      </c>
      <c r="AY23" s="49">
        <v>3</v>
      </c>
    </row>
  </sheetData>
  <mergeCells count="20">
    <mergeCell ref="B2:AY4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S5"/>
    <mergeCell ref="B7:B23"/>
    <mergeCell ref="AT5:AV5"/>
    <mergeCell ref="AW5:AY5"/>
    <mergeCell ref="B5:B6"/>
    <mergeCell ref="C5:C6"/>
  </mergeCells>
  <phoneticPr fontId="5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21"/>
  <sheetViews>
    <sheetView zoomScaleNormal="100" workbookViewId="0">
      <selection activeCell="J26" sqref="J26"/>
    </sheetView>
  </sheetViews>
  <sheetFormatPr defaultRowHeight="13.5"/>
  <cols>
    <col min="1" max="1" width="0.6640625" customWidth="1"/>
    <col min="2" max="3" width="7.77734375" customWidth="1"/>
    <col min="4" max="5" width="7.33203125" bestFit="1" customWidth="1"/>
    <col min="6" max="6" width="6.33203125" customWidth="1"/>
    <col min="7" max="8" width="6.44140625" bestFit="1" customWidth="1"/>
    <col min="9" max="9" width="5.88671875" customWidth="1"/>
    <col min="10" max="14" width="6.44140625" bestFit="1" customWidth="1"/>
    <col min="15" max="15" width="6.77734375" bestFit="1" customWidth="1"/>
    <col min="16" max="24" width="6.44140625" bestFit="1" customWidth="1"/>
  </cols>
  <sheetData>
    <row r="1" spans="2:24" ht="5.25" customHeight="1" thickBot="1"/>
    <row r="2" spans="2:24" ht="39.950000000000003" customHeight="1" thickBot="1">
      <c r="B2" s="76" t="s">
        <v>57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</row>
    <row r="3" spans="2:24" ht="18" customHeight="1">
      <c r="B3" s="82" t="s">
        <v>11</v>
      </c>
      <c r="C3" s="82" t="s">
        <v>12</v>
      </c>
      <c r="D3" s="71" t="s">
        <v>14</v>
      </c>
      <c r="E3" s="72"/>
      <c r="F3" s="73"/>
      <c r="G3" s="71" t="s">
        <v>25</v>
      </c>
      <c r="H3" s="72"/>
      <c r="I3" s="73"/>
      <c r="J3" s="71" t="s">
        <v>22</v>
      </c>
      <c r="K3" s="72"/>
      <c r="L3" s="73"/>
      <c r="M3" s="71" t="s">
        <v>26</v>
      </c>
      <c r="N3" s="72"/>
      <c r="O3" s="73"/>
      <c r="P3" s="71" t="s">
        <v>27</v>
      </c>
      <c r="Q3" s="72"/>
      <c r="R3" s="73"/>
      <c r="S3" s="71" t="s">
        <v>23</v>
      </c>
      <c r="T3" s="72"/>
      <c r="U3" s="73"/>
      <c r="V3" s="71" t="s">
        <v>24</v>
      </c>
      <c r="W3" s="72"/>
      <c r="X3" s="73"/>
    </row>
    <row r="4" spans="2:24" ht="18" customHeight="1" thickBot="1">
      <c r="B4" s="83"/>
      <c r="C4" s="83"/>
      <c r="D4" s="7" t="s">
        <v>10</v>
      </c>
      <c r="E4" s="8" t="s">
        <v>13</v>
      </c>
      <c r="F4" s="9" t="s">
        <v>9</v>
      </c>
      <c r="G4" s="7" t="s">
        <v>10</v>
      </c>
      <c r="H4" s="8" t="s">
        <v>13</v>
      </c>
      <c r="I4" s="9" t="s">
        <v>9</v>
      </c>
      <c r="J4" s="7" t="s">
        <v>10</v>
      </c>
      <c r="K4" s="8" t="s">
        <v>13</v>
      </c>
      <c r="L4" s="9" t="s">
        <v>9</v>
      </c>
      <c r="M4" s="7" t="s">
        <v>10</v>
      </c>
      <c r="N4" s="8" t="s">
        <v>13</v>
      </c>
      <c r="O4" s="9" t="s">
        <v>9</v>
      </c>
      <c r="P4" s="7" t="s">
        <v>10</v>
      </c>
      <c r="Q4" s="8" t="s">
        <v>13</v>
      </c>
      <c r="R4" s="9" t="s">
        <v>9</v>
      </c>
      <c r="S4" s="7" t="s">
        <v>10</v>
      </c>
      <c r="T4" s="8" t="s">
        <v>13</v>
      </c>
      <c r="U4" s="9" t="s">
        <v>9</v>
      </c>
      <c r="V4" s="7" t="s">
        <v>10</v>
      </c>
      <c r="W4" s="8" t="s">
        <v>13</v>
      </c>
      <c r="X4" s="9" t="s">
        <v>9</v>
      </c>
    </row>
    <row r="5" spans="2:24" ht="20.100000000000001" customHeight="1" thickBot="1">
      <c r="B5" s="79" t="s">
        <v>15</v>
      </c>
      <c r="C5" s="6" t="s">
        <v>56</v>
      </c>
      <c r="D5" s="31">
        <f>SUM(G5,J5,M5,P5,S5,V5)</f>
        <v>21517</v>
      </c>
      <c r="E5" s="31">
        <f>SUM(H5,K5,N5,Q5,T5,W5)</f>
        <v>12624</v>
      </c>
      <c r="F5" s="31">
        <f>SUM(I5,L5,O5,R5,U5,X5)</f>
        <v>8893</v>
      </c>
      <c r="G5" s="31">
        <f>SUM(G6:G21)</f>
        <v>1877</v>
      </c>
      <c r="H5" s="31">
        <f t="shared" ref="H5:X5" si="0">SUM(H6:H21)</f>
        <v>1195</v>
      </c>
      <c r="I5" s="31">
        <f t="shared" si="0"/>
        <v>682</v>
      </c>
      <c r="J5" s="31">
        <f t="shared" si="0"/>
        <v>2997</v>
      </c>
      <c r="K5" s="31">
        <f t="shared" si="0"/>
        <v>1872</v>
      </c>
      <c r="L5" s="31">
        <f t="shared" si="0"/>
        <v>1125</v>
      </c>
      <c r="M5" s="31">
        <f t="shared" si="0"/>
        <v>3508</v>
      </c>
      <c r="N5" s="31">
        <f t="shared" si="0"/>
        <v>2183</v>
      </c>
      <c r="O5" s="31">
        <f t="shared" si="0"/>
        <v>1325</v>
      </c>
      <c r="P5" s="31">
        <f t="shared" si="0"/>
        <v>3152</v>
      </c>
      <c r="Q5" s="31">
        <f t="shared" si="0"/>
        <v>1634</v>
      </c>
      <c r="R5" s="31">
        <f t="shared" si="0"/>
        <v>1518</v>
      </c>
      <c r="S5" s="31">
        <f t="shared" si="0"/>
        <v>4527</v>
      </c>
      <c r="T5" s="31">
        <f t="shared" si="0"/>
        <v>2395</v>
      </c>
      <c r="U5" s="31">
        <f t="shared" si="0"/>
        <v>2132</v>
      </c>
      <c r="V5" s="31">
        <f t="shared" si="0"/>
        <v>5456</v>
      </c>
      <c r="W5" s="31">
        <f t="shared" si="0"/>
        <v>3345</v>
      </c>
      <c r="X5" s="31">
        <f t="shared" si="0"/>
        <v>2111</v>
      </c>
    </row>
    <row r="6" spans="2:24" ht="20.100000000000001" customHeight="1" thickBot="1">
      <c r="B6" s="80"/>
      <c r="C6" s="2" t="s">
        <v>18</v>
      </c>
      <c r="D6" s="31">
        <f t="shared" ref="D6:D21" si="1">SUM(G6,J6,M6,P6,S6,V6)</f>
        <v>1494</v>
      </c>
      <c r="E6" s="31">
        <f t="shared" ref="E6:E21" si="2">SUM(H6,K6,N6,Q6,T6,W6)</f>
        <v>869</v>
      </c>
      <c r="F6" s="31">
        <f t="shared" ref="F6:F21" si="3">SUM(I6,L6,O6,R6,U6,X6)</f>
        <v>625</v>
      </c>
      <c r="G6" s="23">
        <v>108</v>
      </c>
      <c r="H6" s="23">
        <v>67</v>
      </c>
      <c r="I6" s="23">
        <v>41</v>
      </c>
      <c r="J6" s="23">
        <v>161</v>
      </c>
      <c r="K6" s="23">
        <v>99</v>
      </c>
      <c r="L6" s="23">
        <v>62</v>
      </c>
      <c r="M6" s="23">
        <v>229</v>
      </c>
      <c r="N6" s="23">
        <v>141</v>
      </c>
      <c r="O6" s="23">
        <v>88</v>
      </c>
      <c r="P6" s="23">
        <v>233</v>
      </c>
      <c r="Q6" s="23">
        <v>127</v>
      </c>
      <c r="R6" s="23">
        <v>106</v>
      </c>
      <c r="S6" s="23">
        <v>343</v>
      </c>
      <c r="T6" s="23">
        <v>166</v>
      </c>
      <c r="U6" s="23">
        <v>177</v>
      </c>
      <c r="V6" s="23">
        <v>420</v>
      </c>
      <c r="W6" s="23">
        <v>269</v>
      </c>
      <c r="X6" s="47">
        <v>151</v>
      </c>
    </row>
    <row r="7" spans="2:24" ht="20.100000000000001" customHeight="1" thickBot="1">
      <c r="B7" s="80"/>
      <c r="C7" s="2" t="s">
        <v>29</v>
      </c>
      <c r="D7" s="31">
        <f t="shared" si="1"/>
        <v>1686</v>
      </c>
      <c r="E7" s="31">
        <f t="shared" si="2"/>
        <v>952</v>
      </c>
      <c r="F7" s="31">
        <f t="shared" si="3"/>
        <v>734</v>
      </c>
      <c r="G7" s="23">
        <v>130</v>
      </c>
      <c r="H7" s="23">
        <v>64</v>
      </c>
      <c r="I7" s="23">
        <v>66</v>
      </c>
      <c r="J7" s="23">
        <v>220</v>
      </c>
      <c r="K7" s="23">
        <v>124</v>
      </c>
      <c r="L7" s="23">
        <v>96</v>
      </c>
      <c r="M7" s="23">
        <v>256</v>
      </c>
      <c r="N7" s="23">
        <v>155</v>
      </c>
      <c r="O7" s="23">
        <v>101</v>
      </c>
      <c r="P7" s="23">
        <v>250</v>
      </c>
      <c r="Q7" s="23">
        <v>133</v>
      </c>
      <c r="R7" s="23">
        <v>117</v>
      </c>
      <c r="S7" s="23">
        <v>397</v>
      </c>
      <c r="T7" s="23">
        <v>200</v>
      </c>
      <c r="U7" s="23">
        <v>197</v>
      </c>
      <c r="V7" s="23">
        <v>433</v>
      </c>
      <c r="W7" s="23">
        <v>276</v>
      </c>
      <c r="X7" s="47">
        <v>157</v>
      </c>
    </row>
    <row r="8" spans="2:24" ht="20.100000000000001" customHeight="1" thickBot="1">
      <c r="B8" s="80"/>
      <c r="C8" s="2" t="s">
        <v>36</v>
      </c>
      <c r="D8" s="31">
        <f t="shared" si="1"/>
        <v>1491</v>
      </c>
      <c r="E8" s="31">
        <f t="shared" si="2"/>
        <v>862</v>
      </c>
      <c r="F8" s="31">
        <f t="shared" si="3"/>
        <v>629</v>
      </c>
      <c r="G8" s="23">
        <v>101</v>
      </c>
      <c r="H8" s="23">
        <v>54</v>
      </c>
      <c r="I8" s="23">
        <v>47</v>
      </c>
      <c r="J8" s="23">
        <v>194</v>
      </c>
      <c r="K8" s="23">
        <v>116</v>
      </c>
      <c r="L8" s="23">
        <v>78</v>
      </c>
      <c r="M8" s="23">
        <v>237</v>
      </c>
      <c r="N8" s="23">
        <v>148</v>
      </c>
      <c r="O8" s="23">
        <v>89</v>
      </c>
      <c r="P8" s="23">
        <v>236</v>
      </c>
      <c r="Q8" s="23">
        <v>120</v>
      </c>
      <c r="R8" s="23">
        <v>116</v>
      </c>
      <c r="S8" s="23">
        <v>310</v>
      </c>
      <c r="T8" s="23">
        <v>164</v>
      </c>
      <c r="U8" s="23">
        <v>146</v>
      </c>
      <c r="V8" s="23">
        <v>413</v>
      </c>
      <c r="W8" s="23">
        <v>260</v>
      </c>
      <c r="X8" s="47">
        <v>153</v>
      </c>
    </row>
    <row r="9" spans="2:24" ht="20.100000000000001" customHeight="1" thickBot="1">
      <c r="B9" s="80"/>
      <c r="C9" s="2" t="s">
        <v>28</v>
      </c>
      <c r="D9" s="31">
        <f t="shared" si="1"/>
        <v>1122</v>
      </c>
      <c r="E9" s="31">
        <f t="shared" si="2"/>
        <v>645</v>
      </c>
      <c r="F9" s="31">
        <f t="shared" si="3"/>
        <v>477</v>
      </c>
      <c r="G9" s="23">
        <v>69</v>
      </c>
      <c r="H9" s="23">
        <v>43</v>
      </c>
      <c r="I9" s="23">
        <v>26</v>
      </c>
      <c r="J9" s="23">
        <v>145</v>
      </c>
      <c r="K9" s="23">
        <v>85</v>
      </c>
      <c r="L9" s="23">
        <v>60</v>
      </c>
      <c r="M9" s="23">
        <v>207</v>
      </c>
      <c r="N9" s="23">
        <v>117</v>
      </c>
      <c r="O9" s="23">
        <v>90</v>
      </c>
      <c r="P9" s="23">
        <v>167</v>
      </c>
      <c r="Q9" s="23">
        <v>81</v>
      </c>
      <c r="R9" s="23">
        <v>86</v>
      </c>
      <c r="S9" s="23">
        <v>236</v>
      </c>
      <c r="T9" s="23">
        <v>131</v>
      </c>
      <c r="U9" s="23">
        <v>105</v>
      </c>
      <c r="V9" s="23">
        <v>298</v>
      </c>
      <c r="W9" s="23">
        <v>188</v>
      </c>
      <c r="X9" s="47">
        <v>110</v>
      </c>
    </row>
    <row r="10" spans="2:24" ht="20.100000000000001" customHeight="1" thickBot="1">
      <c r="B10" s="80"/>
      <c r="C10" s="2" t="s">
        <v>30</v>
      </c>
      <c r="D10" s="31">
        <f t="shared" si="1"/>
        <v>1197</v>
      </c>
      <c r="E10" s="31">
        <f t="shared" si="2"/>
        <v>695</v>
      </c>
      <c r="F10" s="31">
        <f t="shared" si="3"/>
        <v>502</v>
      </c>
      <c r="G10" s="23">
        <v>82</v>
      </c>
      <c r="H10" s="23">
        <v>46</v>
      </c>
      <c r="I10" s="23">
        <v>36</v>
      </c>
      <c r="J10" s="23">
        <v>156</v>
      </c>
      <c r="K10" s="23">
        <v>82</v>
      </c>
      <c r="L10" s="23">
        <v>74</v>
      </c>
      <c r="M10" s="23">
        <v>204</v>
      </c>
      <c r="N10" s="23">
        <v>128</v>
      </c>
      <c r="O10" s="23">
        <v>76</v>
      </c>
      <c r="P10" s="23">
        <v>190</v>
      </c>
      <c r="Q10" s="23">
        <v>109</v>
      </c>
      <c r="R10" s="23">
        <v>81</v>
      </c>
      <c r="S10" s="23">
        <v>260</v>
      </c>
      <c r="T10" s="23">
        <v>147</v>
      </c>
      <c r="U10" s="23">
        <v>113</v>
      </c>
      <c r="V10" s="23">
        <v>305</v>
      </c>
      <c r="W10" s="23">
        <v>183</v>
      </c>
      <c r="X10" s="47">
        <v>122</v>
      </c>
    </row>
    <row r="11" spans="2:24" ht="20.100000000000001" customHeight="1" thickBot="1">
      <c r="B11" s="80"/>
      <c r="C11" s="2" t="s">
        <v>21</v>
      </c>
      <c r="D11" s="31">
        <f t="shared" si="1"/>
        <v>2294</v>
      </c>
      <c r="E11" s="31">
        <f t="shared" si="2"/>
        <v>1635</v>
      </c>
      <c r="F11" s="31">
        <f t="shared" si="3"/>
        <v>659</v>
      </c>
      <c r="G11" s="23">
        <v>431</v>
      </c>
      <c r="H11" s="23">
        <v>365</v>
      </c>
      <c r="I11" s="23">
        <v>66</v>
      </c>
      <c r="J11" s="23">
        <v>512</v>
      </c>
      <c r="K11" s="23">
        <v>400</v>
      </c>
      <c r="L11" s="23">
        <v>112</v>
      </c>
      <c r="M11" s="23">
        <v>404</v>
      </c>
      <c r="N11" s="23">
        <v>295</v>
      </c>
      <c r="O11" s="23">
        <v>109</v>
      </c>
      <c r="P11" s="23">
        <v>235</v>
      </c>
      <c r="Q11" s="23">
        <v>150</v>
      </c>
      <c r="R11" s="23">
        <v>85</v>
      </c>
      <c r="S11" s="23">
        <v>326</v>
      </c>
      <c r="T11" s="23">
        <v>196</v>
      </c>
      <c r="U11" s="23">
        <v>130</v>
      </c>
      <c r="V11" s="23">
        <v>386</v>
      </c>
      <c r="W11" s="23">
        <v>229</v>
      </c>
      <c r="X11" s="47">
        <v>157</v>
      </c>
    </row>
    <row r="12" spans="2:24" ht="20.100000000000001" customHeight="1" thickBot="1">
      <c r="B12" s="80"/>
      <c r="C12" s="2" t="s">
        <v>16</v>
      </c>
      <c r="D12" s="31">
        <f t="shared" si="1"/>
        <v>1444</v>
      </c>
      <c r="E12" s="31">
        <f t="shared" si="2"/>
        <v>811</v>
      </c>
      <c r="F12" s="31">
        <f t="shared" si="3"/>
        <v>633</v>
      </c>
      <c r="G12" s="23">
        <v>95</v>
      </c>
      <c r="H12" s="23">
        <v>54</v>
      </c>
      <c r="I12" s="23">
        <v>41</v>
      </c>
      <c r="J12" s="23">
        <v>186</v>
      </c>
      <c r="K12" s="23">
        <v>113</v>
      </c>
      <c r="L12" s="23">
        <v>73</v>
      </c>
      <c r="M12" s="23">
        <v>238</v>
      </c>
      <c r="N12" s="23">
        <v>144</v>
      </c>
      <c r="O12" s="23">
        <v>94</v>
      </c>
      <c r="P12" s="23">
        <v>227</v>
      </c>
      <c r="Q12" s="23">
        <v>116</v>
      </c>
      <c r="R12" s="23">
        <v>111</v>
      </c>
      <c r="S12" s="23">
        <v>317</v>
      </c>
      <c r="T12" s="23">
        <v>163</v>
      </c>
      <c r="U12" s="23">
        <v>154</v>
      </c>
      <c r="V12" s="23">
        <v>381</v>
      </c>
      <c r="W12" s="23">
        <v>221</v>
      </c>
      <c r="X12" s="47">
        <v>160</v>
      </c>
    </row>
    <row r="13" spans="2:24" ht="20.100000000000001" customHeight="1" thickBot="1">
      <c r="B13" s="80"/>
      <c r="C13" s="2" t="s">
        <v>31</v>
      </c>
      <c r="D13" s="31">
        <f t="shared" si="1"/>
        <v>1145</v>
      </c>
      <c r="E13" s="31">
        <f t="shared" si="2"/>
        <v>627</v>
      </c>
      <c r="F13" s="31">
        <f t="shared" si="3"/>
        <v>518</v>
      </c>
      <c r="G13" s="23">
        <v>87</v>
      </c>
      <c r="H13" s="23">
        <v>49</v>
      </c>
      <c r="I13" s="23">
        <v>38</v>
      </c>
      <c r="J13" s="23">
        <v>152</v>
      </c>
      <c r="K13" s="23">
        <v>75</v>
      </c>
      <c r="L13" s="23">
        <v>77</v>
      </c>
      <c r="M13" s="23">
        <v>182</v>
      </c>
      <c r="N13" s="23">
        <v>105</v>
      </c>
      <c r="O13" s="23">
        <v>77</v>
      </c>
      <c r="P13" s="23">
        <v>160</v>
      </c>
      <c r="Q13" s="23">
        <v>76</v>
      </c>
      <c r="R13" s="23">
        <v>84</v>
      </c>
      <c r="S13" s="23">
        <v>242</v>
      </c>
      <c r="T13" s="23">
        <v>131</v>
      </c>
      <c r="U13" s="23">
        <v>111</v>
      </c>
      <c r="V13" s="23">
        <v>322</v>
      </c>
      <c r="W13" s="23">
        <v>191</v>
      </c>
      <c r="X13" s="47">
        <v>131</v>
      </c>
    </row>
    <row r="14" spans="2:24" ht="20.100000000000001" customHeight="1" thickBot="1">
      <c r="B14" s="80"/>
      <c r="C14" s="2" t="s">
        <v>32</v>
      </c>
      <c r="D14" s="31">
        <f t="shared" si="1"/>
        <v>765</v>
      </c>
      <c r="E14" s="31">
        <f t="shared" si="2"/>
        <v>454</v>
      </c>
      <c r="F14" s="31">
        <f t="shared" si="3"/>
        <v>311</v>
      </c>
      <c r="G14" s="23">
        <v>55</v>
      </c>
      <c r="H14" s="23">
        <v>34</v>
      </c>
      <c r="I14" s="23">
        <v>21</v>
      </c>
      <c r="J14" s="23">
        <v>107</v>
      </c>
      <c r="K14" s="23">
        <v>70</v>
      </c>
      <c r="L14" s="23">
        <v>37</v>
      </c>
      <c r="M14" s="23">
        <v>125</v>
      </c>
      <c r="N14" s="23">
        <v>80</v>
      </c>
      <c r="O14" s="23">
        <v>45</v>
      </c>
      <c r="P14" s="23">
        <v>119</v>
      </c>
      <c r="Q14" s="23">
        <v>66</v>
      </c>
      <c r="R14" s="23">
        <v>53</v>
      </c>
      <c r="S14" s="23">
        <v>171</v>
      </c>
      <c r="T14" s="23">
        <v>98</v>
      </c>
      <c r="U14" s="23">
        <v>73</v>
      </c>
      <c r="V14" s="23">
        <v>188</v>
      </c>
      <c r="W14" s="23">
        <v>106</v>
      </c>
      <c r="X14" s="47">
        <v>82</v>
      </c>
    </row>
    <row r="15" spans="2:24" ht="20.100000000000001" customHeight="1" thickBot="1">
      <c r="B15" s="80"/>
      <c r="C15" s="2" t="s">
        <v>35</v>
      </c>
      <c r="D15" s="31">
        <f t="shared" si="1"/>
        <v>1323</v>
      </c>
      <c r="E15" s="31">
        <f t="shared" si="2"/>
        <v>770</v>
      </c>
      <c r="F15" s="31">
        <f t="shared" si="3"/>
        <v>553</v>
      </c>
      <c r="G15" s="23">
        <v>90</v>
      </c>
      <c r="H15" s="23">
        <v>51</v>
      </c>
      <c r="I15" s="23">
        <v>39</v>
      </c>
      <c r="J15" s="23">
        <v>161</v>
      </c>
      <c r="K15" s="23">
        <v>101</v>
      </c>
      <c r="L15" s="23">
        <v>60</v>
      </c>
      <c r="M15" s="23">
        <v>205</v>
      </c>
      <c r="N15" s="23">
        <v>136</v>
      </c>
      <c r="O15" s="23">
        <v>69</v>
      </c>
      <c r="P15" s="23">
        <v>211</v>
      </c>
      <c r="Q15" s="23">
        <v>118</v>
      </c>
      <c r="R15" s="23">
        <v>93</v>
      </c>
      <c r="S15" s="23">
        <v>315</v>
      </c>
      <c r="T15" s="23">
        <v>152</v>
      </c>
      <c r="U15" s="23">
        <v>163</v>
      </c>
      <c r="V15" s="23">
        <v>341</v>
      </c>
      <c r="W15" s="23">
        <v>212</v>
      </c>
      <c r="X15" s="47">
        <v>129</v>
      </c>
    </row>
    <row r="16" spans="2:24" ht="20.100000000000001" customHeight="1" thickBot="1">
      <c r="B16" s="80"/>
      <c r="C16" s="3" t="s">
        <v>49</v>
      </c>
      <c r="D16" s="31">
        <f t="shared" si="1"/>
        <v>2142</v>
      </c>
      <c r="E16" s="31">
        <f t="shared" si="2"/>
        <v>1192</v>
      </c>
      <c r="F16" s="31">
        <f t="shared" si="3"/>
        <v>950</v>
      </c>
      <c r="G16" s="23">
        <v>169</v>
      </c>
      <c r="H16" s="23">
        <v>86</v>
      </c>
      <c r="I16" s="23">
        <v>83</v>
      </c>
      <c r="J16" s="23">
        <v>284</v>
      </c>
      <c r="K16" s="23">
        <v>168</v>
      </c>
      <c r="L16" s="23">
        <v>116</v>
      </c>
      <c r="M16" s="23">
        <v>358</v>
      </c>
      <c r="N16" s="23">
        <v>206</v>
      </c>
      <c r="O16" s="23">
        <v>152</v>
      </c>
      <c r="P16" s="23">
        <v>342</v>
      </c>
      <c r="Q16" s="23">
        <v>168</v>
      </c>
      <c r="R16" s="23">
        <v>174</v>
      </c>
      <c r="S16" s="23">
        <v>442</v>
      </c>
      <c r="T16" s="23">
        <v>220</v>
      </c>
      <c r="U16" s="23">
        <v>222</v>
      </c>
      <c r="V16" s="23">
        <v>547</v>
      </c>
      <c r="W16" s="23">
        <v>344</v>
      </c>
      <c r="X16" s="47">
        <v>203</v>
      </c>
    </row>
    <row r="17" spans="2:24" ht="20.100000000000001" customHeight="1" thickBot="1">
      <c r="B17" s="80"/>
      <c r="C17" s="2" t="s">
        <v>33</v>
      </c>
      <c r="D17" s="31">
        <f t="shared" si="1"/>
        <v>1207</v>
      </c>
      <c r="E17" s="31">
        <f t="shared" si="2"/>
        <v>720</v>
      </c>
      <c r="F17" s="31">
        <f t="shared" si="3"/>
        <v>487</v>
      </c>
      <c r="G17" s="23">
        <v>99</v>
      </c>
      <c r="H17" s="23">
        <v>55</v>
      </c>
      <c r="I17" s="23">
        <v>44</v>
      </c>
      <c r="J17" s="23">
        <v>150</v>
      </c>
      <c r="K17" s="23">
        <v>97</v>
      </c>
      <c r="L17" s="23">
        <v>53</v>
      </c>
      <c r="M17" s="23">
        <v>182</v>
      </c>
      <c r="N17" s="23">
        <v>128</v>
      </c>
      <c r="O17" s="23">
        <v>54</v>
      </c>
      <c r="P17" s="23">
        <v>180</v>
      </c>
      <c r="Q17" s="23">
        <v>85</v>
      </c>
      <c r="R17" s="23">
        <v>95</v>
      </c>
      <c r="S17" s="23">
        <v>256</v>
      </c>
      <c r="T17" s="23">
        <v>146</v>
      </c>
      <c r="U17" s="23">
        <v>110</v>
      </c>
      <c r="V17" s="23">
        <v>340</v>
      </c>
      <c r="W17" s="23">
        <v>209</v>
      </c>
      <c r="X17" s="47">
        <v>131</v>
      </c>
    </row>
    <row r="18" spans="2:24" ht="20.100000000000001" customHeight="1" thickBot="1">
      <c r="B18" s="80"/>
      <c r="C18" s="2" t="s">
        <v>34</v>
      </c>
      <c r="D18" s="31">
        <f t="shared" si="1"/>
        <v>986</v>
      </c>
      <c r="E18" s="31">
        <f t="shared" si="2"/>
        <v>575</v>
      </c>
      <c r="F18" s="31">
        <f t="shared" si="3"/>
        <v>411</v>
      </c>
      <c r="G18" s="23">
        <v>73</v>
      </c>
      <c r="H18" s="23">
        <v>44</v>
      </c>
      <c r="I18" s="23">
        <v>29</v>
      </c>
      <c r="J18" s="23">
        <v>149</v>
      </c>
      <c r="K18" s="23">
        <v>90</v>
      </c>
      <c r="L18" s="23">
        <v>59</v>
      </c>
      <c r="M18" s="23">
        <v>148</v>
      </c>
      <c r="N18" s="23">
        <v>92</v>
      </c>
      <c r="O18" s="23">
        <v>56</v>
      </c>
      <c r="P18" s="23">
        <v>149</v>
      </c>
      <c r="Q18" s="23">
        <v>70</v>
      </c>
      <c r="R18" s="23">
        <v>79</v>
      </c>
      <c r="S18" s="23">
        <v>220</v>
      </c>
      <c r="T18" s="23">
        <v>122</v>
      </c>
      <c r="U18" s="23">
        <v>98</v>
      </c>
      <c r="V18" s="23">
        <v>247</v>
      </c>
      <c r="W18" s="23">
        <v>157</v>
      </c>
      <c r="X18" s="47">
        <v>90</v>
      </c>
    </row>
    <row r="19" spans="2:24" ht="20.100000000000001" customHeight="1" thickBot="1">
      <c r="B19" s="80"/>
      <c r="C19" s="2" t="s">
        <v>19</v>
      </c>
      <c r="D19" s="31">
        <f t="shared" si="1"/>
        <v>708</v>
      </c>
      <c r="E19" s="31">
        <f t="shared" si="2"/>
        <v>405</v>
      </c>
      <c r="F19" s="31">
        <f t="shared" si="3"/>
        <v>303</v>
      </c>
      <c r="G19" s="29">
        <v>50</v>
      </c>
      <c r="H19" s="29">
        <v>32</v>
      </c>
      <c r="I19" s="29">
        <v>18</v>
      </c>
      <c r="J19" s="29">
        <v>103</v>
      </c>
      <c r="K19" s="29">
        <v>66</v>
      </c>
      <c r="L19" s="29">
        <v>37</v>
      </c>
      <c r="M19" s="29">
        <v>110</v>
      </c>
      <c r="N19" s="29">
        <v>62</v>
      </c>
      <c r="O19" s="29">
        <v>48</v>
      </c>
      <c r="P19" s="29">
        <v>110</v>
      </c>
      <c r="Q19" s="29">
        <v>58</v>
      </c>
      <c r="R19" s="29">
        <v>52</v>
      </c>
      <c r="S19" s="29">
        <v>150</v>
      </c>
      <c r="T19" s="29">
        <v>72</v>
      </c>
      <c r="U19" s="29">
        <v>78</v>
      </c>
      <c r="V19" s="29">
        <v>185</v>
      </c>
      <c r="W19" s="29">
        <v>115</v>
      </c>
      <c r="X19" s="50">
        <v>70</v>
      </c>
    </row>
    <row r="20" spans="2:24" ht="20.100000000000001" customHeight="1" thickBot="1">
      <c r="B20" s="80"/>
      <c r="C20" s="2" t="s">
        <v>20</v>
      </c>
      <c r="D20" s="31">
        <f t="shared" si="1"/>
        <v>613</v>
      </c>
      <c r="E20" s="31">
        <f t="shared" si="2"/>
        <v>350</v>
      </c>
      <c r="F20" s="31">
        <f t="shared" si="3"/>
        <v>263</v>
      </c>
      <c r="G20" s="23">
        <v>45</v>
      </c>
      <c r="H20" s="23">
        <v>31</v>
      </c>
      <c r="I20" s="23">
        <v>14</v>
      </c>
      <c r="J20" s="23">
        <v>90</v>
      </c>
      <c r="K20" s="23">
        <v>54</v>
      </c>
      <c r="L20" s="23">
        <v>36</v>
      </c>
      <c r="M20" s="23">
        <v>90</v>
      </c>
      <c r="N20" s="23">
        <v>50</v>
      </c>
      <c r="O20" s="23">
        <v>40</v>
      </c>
      <c r="P20" s="23">
        <v>89</v>
      </c>
      <c r="Q20" s="23">
        <v>44</v>
      </c>
      <c r="R20" s="23">
        <v>45</v>
      </c>
      <c r="S20" s="23">
        <v>134</v>
      </c>
      <c r="T20" s="23">
        <v>71</v>
      </c>
      <c r="U20" s="23">
        <v>63</v>
      </c>
      <c r="V20" s="23">
        <v>165</v>
      </c>
      <c r="W20" s="23">
        <v>100</v>
      </c>
      <c r="X20" s="47">
        <v>65</v>
      </c>
    </row>
    <row r="21" spans="2:24" ht="20.100000000000001" customHeight="1" thickBot="1">
      <c r="B21" s="81"/>
      <c r="C21" s="4" t="s">
        <v>17</v>
      </c>
      <c r="D21" s="31">
        <f t="shared" si="1"/>
        <v>1900</v>
      </c>
      <c r="E21" s="31">
        <f t="shared" si="2"/>
        <v>1062</v>
      </c>
      <c r="F21" s="31">
        <f t="shared" si="3"/>
        <v>838</v>
      </c>
      <c r="G21" s="48">
        <v>193</v>
      </c>
      <c r="H21" s="48">
        <v>120</v>
      </c>
      <c r="I21" s="48">
        <v>73</v>
      </c>
      <c r="J21" s="48">
        <v>227</v>
      </c>
      <c r="K21" s="48">
        <v>132</v>
      </c>
      <c r="L21" s="48">
        <v>95</v>
      </c>
      <c r="M21" s="48">
        <v>333</v>
      </c>
      <c r="N21" s="48">
        <v>196</v>
      </c>
      <c r="O21" s="48">
        <v>137</v>
      </c>
      <c r="P21" s="48">
        <v>254</v>
      </c>
      <c r="Q21" s="48">
        <v>113</v>
      </c>
      <c r="R21" s="48">
        <v>141</v>
      </c>
      <c r="S21" s="48">
        <v>408</v>
      </c>
      <c r="T21" s="48">
        <v>216</v>
      </c>
      <c r="U21" s="48">
        <v>192</v>
      </c>
      <c r="V21" s="48">
        <v>485</v>
      </c>
      <c r="W21" s="48">
        <v>285</v>
      </c>
      <c r="X21" s="49">
        <v>200</v>
      </c>
    </row>
  </sheetData>
  <mergeCells count="11">
    <mergeCell ref="B2:X2"/>
    <mergeCell ref="B5:B21"/>
    <mergeCell ref="G3:I3"/>
    <mergeCell ref="D3:F3"/>
    <mergeCell ref="C3:C4"/>
    <mergeCell ref="B3:B4"/>
    <mergeCell ref="V3:X3"/>
    <mergeCell ref="S3:U3"/>
    <mergeCell ref="P3:R3"/>
    <mergeCell ref="M3:O3"/>
    <mergeCell ref="J3:L3"/>
  </mergeCells>
  <phoneticPr fontId="5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G46"/>
  <sheetViews>
    <sheetView zoomScaleNormal="100" workbookViewId="0">
      <pane ySplit="1" topLeftCell="A2" activePane="bottomLeft" state="frozen"/>
      <selection pane="bottomLeft" activeCell="O26" sqref="O26"/>
    </sheetView>
  </sheetViews>
  <sheetFormatPr defaultRowHeight="13.5"/>
  <cols>
    <col min="1" max="1" width="0.33203125" customWidth="1"/>
    <col min="2" max="3" width="7.77734375" customWidth="1"/>
    <col min="4" max="4" width="8.44140625" bestFit="1" customWidth="1"/>
    <col min="5" max="33" width="6.77734375" customWidth="1"/>
  </cols>
  <sheetData>
    <row r="1" spans="2:33" ht="3" customHeight="1" thickBot="1"/>
    <row r="2" spans="2:33" ht="20.25" customHeight="1" thickBot="1">
      <c r="B2" s="84" t="s">
        <v>59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2:33" ht="20.25" customHeight="1" thickBo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</row>
    <row r="4" spans="2:33" ht="18" customHeight="1" thickBot="1">
      <c r="B4" s="82" t="s">
        <v>11</v>
      </c>
      <c r="C4" s="82" t="s">
        <v>12</v>
      </c>
      <c r="D4" s="71" t="s">
        <v>14</v>
      </c>
      <c r="E4" s="72"/>
      <c r="F4" s="73"/>
      <c r="G4" s="71" t="s">
        <v>74</v>
      </c>
      <c r="H4" s="72"/>
      <c r="I4" s="73"/>
      <c r="J4" s="71" t="s">
        <v>37</v>
      </c>
      <c r="K4" s="72"/>
      <c r="L4" s="73"/>
      <c r="M4" s="71" t="s">
        <v>38</v>
      </c>
      <c r="N4" s="72"/>
      <c r="O4" s="73"/>
      <c r="P4" s="71" t="s">
        <v>43</v>
      </c>
      <c r="Q4" s="72"/>
      <c r="R4" s="73"/>
      <c r="S4" s="71" t="s">
        <v>44</v>
      </c>
      <c r="T4" s="72"/>
      <c r="U4" s="73"/>
      <c r="V4" s="71" t="s">
        <v>42</v>
      </c>
      <c r="W4" s="72"/>
      <c r="X4" s="73"/>
      <c r="Y4" s="71" t="s">
        <v>41</v>
      </c>
      <c r="Z4" s="72"/>
      <c r="AA4" s="73"/>
      <c r="AB4" s="71" t="s">
        <v>40</v>
      </c>
      <c r="AC4" s="72"/>
      <c r="AD4" s="73"/>
      <c r="AE4" s="71" t="s">
        <v>39</v>
      </c>
      <c r="AF4" s="72"/>
      <c r="AG4" s="73"/>
    </row>
    <row r="5" spans="2:33" ht="18" customHeight="1" thickBot="1">
      <c r="B5" s="85"/>
      <c r="C5" s="85"/>
      <c r="D5" s="7" t="s">
        <v>10</v>
      </c>
      <c r="E5" s="8" t="s">
        <v>13</v>
      </c>
      <c r="F5" s="9" t="s">
        <v>9</v>
      </c>
      <c r="G5" s="7" t="s">
        <v>10</v>
      </c>
      <c r="H5" s="8" t="s">
        <v>13</v>
      </c>
      <c r="I5" s="9" t="s">
        <v>9</v>
      </c>
      <c r="J5" s="7" t="s">
        <v>10</v>
      </c>
      <c r="K5" s="8" t="s">
        <v>13</v>
      </c>
      <c r="L5" s="9" t="s">
        <v>9</v>
      </c>
      <c r="M5" s="7" t="s">
        <v>10</v>
      </c>
      <c r="N5" s="8" t="s">
        <v>13</v>
      </c>
      <c r="O5" s="9" t="s">
        <v>9</v>
      </c>
      <c r="P5" s="7" t="s">
        <v>10</v>
      </c>
      <c r="Q5" s="8" t="s">
        <v>13</v>
      </c>
      <c r="R5" s="9" t="s">
        <v>9</v>
      </c>
      <c r="S5" s="7" t="s">
        <v>10</v>
      </c>
      <c r="T5" s="8" t="s">
        <v>13</v>
      </c>
      <c r="U5" s="9" t="s">
        <v>9</v>
      </c>
      <c r="V5" s="7" t="s">
        <v>10</v>
      </c>
      <c r="W5" s="8" t="s">
        <v>13</v>
      </c>
      <c r="X5" s="9" t="s">
        <v>9</v>
      </c>
      <c r="Y5" s="7" t="s">
        <v>10</v>
      </c>
      <c r="Z5" s="8" t="s">
        <v>13</v>
      </c>
      <c r="AA5" s="9" t="s">
        <v>9</v>
      </c>
      <c r="AB5" s="7" t="s">
        <v>10</v>
      </c>
      <c r="AC5" s="8" t="s">
        <v>13</v>
      </c>
      <c r="AD5" s="9" t="s">
        <v>9</v>
      </c>
      <c r="AE5" s="7" t="s">
        <v>10</v>
      </c>
      <c r="AF5" s="8" t="s">
        <v>13</v>
      </c>
      <c r="AG5" s="9" t="s">
        <v>9</v>
      </c>
    </row>
    <row r="6" spans="2:33" ht="20.100000000000001" customHeight="1" thickBot="1">
      <c r="B6" s="68" t="s">
        <v>15</v>
      </c>
      <c r="C6" s="24" t="s">
        <v>56</v>
      </c>
      <c r="D6" s="31">
        <f>SUM(G6,J6,M6,P6,S6,V6,Y6,AB6,AE6)</f>
        <v>21517</v>
      </c>
      <c r="E6" s="31">
        <f>SUM(H6,K6,N6,Q6,T6,W6,Z6,AC6,AF6)</f>
        <v>12623</v>
      </c>
      <c r="F6" s="31">
        <f>D6-E6</f>
        <v>8894</v>
      </c>
      <c r="G6" s="31">
        <f>SUM(G7:G22)</f>
        <v>275</v>
      </c>
      <c r="H6" s="31">
        <f t="shared" ref="H6:AG6" si="0">SUM(H7:H22)</f>
        <v>176</v>
      </c>
      <c r="I6" s="31">
        <f t="shared" si="0"/>
        <v>99</v>
      </c>
      <c r="J6" s="31">
        <f t="shared" si="0"/>
        <v>560</v>
      </c>
      <c r="K6" s="31">
        <f t="shared" si="0"/>
        <v>364</v>
      </c>
      <c r="L6" s="31">
        <f t="shared" si="0"/>
        <v>196</v>
      </c>
      <c r="M6" s="31">
        <f t="shared" si="0"/>
        <v>856</v>
      </c>
      <c r="N6" s="31">
        <f t="shared" si="0"/>
        <v>549</v>
      </c>
      <c r="O6" s="31">
        <f t="shared" si="0"/>
        <v>307</v>
      </c>
      <c r="P6" s="31">
        <f t="shared" si="0"/>
        <v>1137</v>
      </c>
      <c r="Q6" s="31">
        <f t="shared" si="0"/>
        <v>776</v>
      </c>
      <c r="R6" s="31">
        <f t="shared" si="0"/>
        <v>361</v>
      </c>
      <c r="S6" s="31">
        <f t="shared" si="0"/>
        <v>2200</v>
      </c>
      <c r="T6" s="31">
        <f t="shared" si="0"/>
        <v>1567</v>
      </c>
      <c r="U6" s="31">
        <f t="shared" si="0"/>
        <v>633</v>
      </c>
      <c r="V6" s="31">
        <f t="shared" si="0"/>
        <v>3781</v>
      </c>
      <c r="W6" s="31">
        <f t="shared" si="0"/>
        <v>2617</v>
      </c>
      <c r="X6" s="31">
        <f t="shared" si="0"/>
        <v>1167</v>
      </c>
      <c r="Y6" s="31">
        <f t="shared" si="0"/>
        <v>4698</v>
      </c>
      <c r="Z6" s="31">
        <f t="shared" si="0"/>
        <v>2816</v>
      </c>
      <c r="AA6" s="31">
        <f t="shared" si="0"/>
        <v>2091</v>
      </c>
      <c r="AB6" s="31">
        <f t="shared" si="0"/>
        <v>5161</v>
      </c>
      <c r="AC6" s="31">
        <f t="shared" si="0"/>
        <v>2615</v>
      </c>
      <c r="AD6" s="31">
        <f t="shared" si="0"/>
        <v>2538</v>
      </c>
      <c r="AE6" s="31">
        <f t="shared" si="0"/>
        <v>2849</v>
      </c>
      <c r="AF6" s="31">
        <f t="shared" si="0"/>
        <v>1143</v>
      </c>
      <c r="AG6" s="31">
        <f t="shared" si="0"/>
        <v>1706</v>
      </c>
    </row>
    <row r="7" spans="2:33" ht="20.100000000000001" customHeight="1" thickBot="1">
      <c r="B7" s="69"/>
      <c r="C7" s="25" t="s">
        <v>18</v>
      </c>
      <c r="D7" s="31">
        <f t="shared" ref="D7:D22" si="1">SUM(G7,J7,M7,P7,S7,V7,Y7,AB7,AE7)</f>
        <v>1494</v>
      </c>
      <c r="E7" s="31">
        <f t="shared" ref="E7:E22" si="2">SUM(H7,K7,N7,Q7,T7,W7,Z7,AC7,AF7)</f>
        <v>869</v>
      </c>
      <c r="F7" s="31">
        <f>D7-E7</f>
        <v>625</v>
      </c>
      <c r="G7" s="35">
        <v>12</v>
      </c>
      <c r="H7" s="36">
        <v>7</v>
      </c>
      <c r="I7" s="36">
        <f>G7-H7</f>
        <v>5</v>
      </c>
      <c r="J7" s="36">
        <v>28</v>
      </c>
      <c r="K7" s="33">
        <v>20</v>
      </c>
      <c r="L7" s="36">
        <f>J7-K7</f>
        <v>8</v>
      </c>
      <c r="M7" s="36">
        <v>56</v>
      </c>
      <c r="N7" s="33">
        <v>30</v>
      </c>
      <c r="O7" s="36">
        <f>M7-N7</f>
        <v>26</v>
      </c>
      <c r="P7" s="36">
        <v>57</v>
      </c>
      <c r="Q7" s="33">
        <v>39</v>
      </c>
      <c r="R7" s="36">
        <f>P7-Q7</f>
        <v>18</v>
      </c>
      <c r="S7" s="36">
        <v>138</v>
      </c>
      <c r="T7" s="33">
        <v>101</v>
      </c>
      <c r="U7" s="36">
        <f>S7-T7</f>
        <v>37</v>
      </c>
      <c r="V7" s="36">
        <v>265</v>
      </c>
      <c r="W7" s="33">
        <v>204</v>
      </c>
      <c r="X7" s="36">
        <f>V7-W7</f>
        <v>61</v>
      </c>
      <c r="Y7" s="36">
        <v>321</v>
      </c>
      <c r="Z7" s="33">
        <v>194</v>
      </c>
      <c r="AA7" s="36">
        <f>Y7-Z7</f>
        <v>127</v>
      </c>
      <c r="AB7" s="36">
        <v>406</v>
      </c>
      <c r="AC7" s="33">
        <v>199</v>
      </c>
      <c r="AD7" s="36">
        <f>AB7-AC7</f>
        <v>207</v>
      </c>
      <c r="AE7" s="36">
        <v>211</v>
      </c>
      <c r="AF7" s="36">
        <v>75</v>
      </c>
      <c r="AG7" s="37">
        <f>AE7-AF7</f>
        <v>136</v>
      </c>
    </row>
    <row r="8" spans="2:33" ht="20.100000000000001" customHeight="1" thickBot="1">
      <c r="B8" s="69"/>
      <c r="C8" s="25" t="s">
        <v>29</v>
      </c>
      <c r="D8" s="31">
        <f t="shared" si="1"/>
        <v>1686</v>
      </c>
      <c r="E8" s="31">
        <f t="shared" si="2"/>
        <v>952</v>
      </c>
      <c r="F8" s="31">
        <f t="shared" ref="F8:F22" si="3">D8-E8</f>
        <v>734</v>
      </c>
      <c r="G8" s="34">
        <v>16</v>
      </c>
      <c r="H8" s="33">
        <v>11</v>
      </c>
      <c r="I8" s="36">
        <f t="shared" ref="I8:I22" si="4">G8-H8</f>
        <v>5</v>
      </c>
      <c r="J8" s="33">
        <v>38</v>
      </c>
      <c r="K8" s="33">
        <v>22</v>
      </c>
      <c r="L8" s="36">
        <f t="shared" ref="L8:L22" si="5">J8-K8</f>
        <v>16</v>
      </c>
      <c r="M8" s="33">
        <v>53</v>
      </c>
      <c r="N8" s="33">
        <v>36</v>
      </c>
      <c r="O8" s="36">
        <f t="shared" ref="O8:O22" si="6">M8-N8</f>
        <v>17</v>
      </c>
      <c r="P8" s="33">
        <v>98</v>
      </c>
      <c r="Q8" s="33">
        <v>67</v>
      </c>
      <c r="R8" s="36">
        <f t="shared" ref="R8:R22" si="7">P8-Q8</f>
        <v>31</v>
      </c>
      <c r="S8" s="33">
        <v>161</v>
      </c>
      <c r="T8" s="33">
        <v>110</v>
      </c>
      <c r="U8" s="36">
        <f t="shared" ref="U8:U22" si="8">S8-T8</f>
        <v>51</v>
      </c>
      <c r="V8" s="33">
        <v>249</v>
      </c>
      <c r="W8" s="33">
        <v>158</v>
      </c>
      <c r="X8" s="36">
        <f t="shared" ref="X8:X21" si="9">V8-W8</f>
        <v>91</v>
      </c>
      <c r="Y8" s="33">
        <v>357</v>
      </c>
      <c r="Z8" s="33">
        <v>212</v>
      </c>
      <c r="AA8" s="36">
        <f t="shared" ref="AA8:AA22" si="10">Y8-Z8</f>
        <v>145</v>
      </c>
      <c r="AB8" s="33">
        <v>429</v>
      </c>
      <c r="AC8" s="33">
        <v>204</v>
      </c>
      <c r="AD8" s="36">
        <f t="shared" ref="AD8:AD22" si="11">AB8-AC8</f>
        <v>225</v>
      </c>
      <c r="AE8" s="33">
        <v>285</v>
      </c>
      <c r="AF8" s="33">
        <v>132</v>
      </c>
      <c r="AG8" s="37">
        <f t="shared" ref="AG8:AG22" si="12">AE8-AF8</f>
        <v>153</v>
      </c>
    </row>
    <row r="9" spans="2:33" ht="20.100000000000001" customHeight="1" thickBot="1">
      <c r="B9" s="69"/>
      <c r="C9" s="25" t="s">
        <v>36</v>
      </c>
      <c r="D9" s="31">
        <f t="shared" si="1"/>
        <v>1491</v>
      </c>
      <c r="E9" s="31">
        <f t="shared" si="2"/>
        <v>862</v>
      </c>
      <c r="F9" s="31">
        <f t="shared" si="3"/>
        <v>629</v>
      </c>
      <c r="G9" s="34">
        <v>13</v>
      </c>
      <c r="H9" s="33">
        <v>8</v>
      </c>
      <c r="I9" s="36">
        <f t="shared" si="4"/>
        <v>5</v>
      </c>
      <c r="J9" s="33">
        <v>39</v>
      </c>
      <c r="K9" s="33">
        <v>33</v>
      </c>
      <c r="L9" s="36">
        <f>J9-K9</f>
        <v>6</v>
      </c>
      <c r="M9" s="33">
        <v>60</v>
      </c>
      <c r="N9" s="33">
        <v>41</v>
      </c>
      <c r="O9" s="36">
        <f t="shared" si="6"/>
        <v>19</v>
      </c>
      <c r="P9" s="33">
        <v>60</v>
      </c>
      <c r="Q9" s="33">
        <v>41</v>
      </c>
      <c r="R9" s="36">
        <f t="shared" si="7"/>
        <v>19</v>
      </c>
      <c r="S9" s="33">
        <v>139</v>
      </c>
      <c r="T9" s="33">
        <v>89</v>
      </c>
      <c r="U9" s="36">
        <f t="shared" si="8"/>
        <v>50</v>
      </c>
      <c r="V9" s="33">
        <v>270</v>
      </c>
      <c r="W9" s="33">
        <v>179</v>
      </c>
      <c r="X9" s="36">
        <v>94</v>
      </c>
      <c r="Y9" s="33">
        <v>356</v>
      </c>
      <c r="Z9" s="33">
        <v>205</v>
      </c>
      <c r="AA9" s="36">
        <f t="shared" si="10"/>
        <v>151</v>
      </c>
      <c r="AB9" s="33">
        <v>346</v>
      </c>
      <c r="AC9" s="33">
        <v>181</v>
      </c>
      <c r="AD9" s="36">
        <f t="shared" si="11"/>
        <v>165</v>
      </c>
      <c r="AE9" s="33">
        <v>208</v>
      </c>
      <c r="AF9" s="33">
        <v>85</v>
      </c>
      <c r="AG9" s="37">
        <f t="shared" si="12"/>
        <v>123</v>
      </c>
    </row>
    <row r="10" spans="2:33" ht="20.100000000000001" customHeight="1" thickBot="1">
      <c r="B10" s="69"/>
      <c r="C10" s="25" t="s">
        <v>28</v>
      </c>
      <c r="D10" s="31">
        <f t="shared" si="1"/>
        <v>1122</v>
      </c>
      <c r="E10" s="31">
        <f t="shared" si="2"/>
        <v>645</v>
      </c>
      <c r="F10" s="31">
        <f t="shared" si="3"/>
        <v>477</v>
      </c>
      <c r="G10" s="34">
        <v>11</v>
      </c>
      <c r="H10" s="33">
        <v>9</v>
      </c>
      <c r="I10" s="36">
        <f t="shared" si="4"/>
        <v>2</v>
      </c>
      <c r="J10" s="33">
        <v>25</v>
      </c>
      <c r="K10" s="33">
        <v>14</v>
      </c>
      <c r="L10" s="36">
        <f t="shared" si="5"/>
        <v>11</v>
      </c>
      <c r="M10" s="33">
        <v>47</v>
      </c>
      <c r="N10" s="33">
        <v>28</v>
      </c>
      <c r="O10" s="36">
        <f t="shared" si="6"/>
        <v>19</v>
      </c>
      <c r="P10" s="33">
        <v>49</v>
      </c>
      <c r="Q10" s="33">
        <v>31</v>
      </c>
      <c r="R10" s="36">
        <f t="shared" si="7"/>
        <v>18</v>
      </c>
      <c r="S10" s="33">
        <v>125</v>
      </c>
      <c r="T10" s="33">
        <v>85</v>
      </c>
      <c r="U10" s="36">
        <f t="shared" si="8"/>
        <v>40</v>
      </c>
      <c r="V10" s="33">
        <v>224</v>
      </c>
      <c r="W10" s="33">
        <v>149</v>
      </c>
      <c r="X10" s="36">
        <f t="shared" si="9"/>
        <v>75</v>
      </c>
      <c r="Y10" s="33">
        <v>249</v>
      </c>
      <c r="Z10" s="33">
        <v>146</v>
      </c>
      <c r="AA10" s="36">
        <f t="shared" si="10"/>
        <v>103</v>
      </c>
      <c r="AB10" s="33">
        <v>248</v>
      </c>
      <c r="AC10" s="33">
        <v>123</v>
      </c>
      <c r="AD10" s="36">
        <f t="shared" si="11"/>
        <v>125</v>
      </c>
      <c r="AE10" s="33">
        <v>144</v>
      </c>
      <c r="AF10" s="33">
        <v>60</v>
      </c>
      <c r="AG10" s="37">
        <f t="shared" si="12"/>
        <v>84</v>
      </c>
    </row>
    <row r="11" spans="2:33" ht="20.100000000000001" customHeight="1" thickBot="1">
      <c r="B11" s="69"/>
      <c r="C11" s="25" t="s">
        <v>30</v>
      </c>
      <c r="D11" s="31">
        <f t="shared" si="1"/>
        <v>1197</v>
      </c>
      <c r="E11" s="31">
        <f t="shared" si="2"/>
        <v>695</v>
      </c>
      <c r="F11" s="31">
        <f t="shared" si="3"/>
        <v>502</v>
      </c>
      <c r="G11" s="34">
        <v>13</v>
      </c>
      <c r="H11" s="33">
        <v>10</v>
      </c>
      <c r="I11" s="36">
        <f t="shared" si="4"/>
        <v>3</v>
      </c>
      <c r="J11" s="33">
        <v>24</v>
      </c>
      <c r="K11" s="33">
        <v>17</v>
      </c>
      <c r="L11" s="36">
        <f t="shared" si="5"/>
        <v>7</v>
      </c>
      <c r="M11" s="33">
        <v>61</v>
      </c>
      <c r="N11" s="33">
        <v>35</v>
      </c>
      <c r="O11" s="36">
        <f t="shared" si="6"/>
        <v>26</v>
      </c>
      <c r="P11" s="33">
        <v>53</v>
      </c>
      <c r="Q11" s="33">
        <v>37</v>
      </c>
      <c r="R11" s="36">
        <f t="shared" si="7"/>
        <v>16</v>
      </c>
      <c r="S11" s="33">
        <v>128</v>
      </c>
      <c r="T11" s="33">
        <v>81</v>
      </c>
      <c r="U11" s="36">
        <f t="shared" si="8"/>
        <v>47</v>
      </c>
      <c r="V11" s="33">
        <v>223</v>
      </c>
      <c r="W11" s="33">
        <v>159</v>
      </c>
      <c r="X11" s="36">
        <f t="shared" si="9"/>
        <v>64</v>
      </c>
      <c r="Y11" s="33">
        <v>252</v>
      </c>
      <c r="Z11" s="33">
        <v>147</v>
      </c>
      <c r="AA11" s="36">
        <f t="shared" si="10"/>
        <v>105</v>
      </c>
      <c r="AB11" s="33">
        <v>292</v>
      </c>
      <c r="AC11" s="33">
        <v>148</v>
      </c>
      <c r="AD11" s="36">
        <f t="shared" si="11"/>
        <v>144</v>
      </c>
      <c r="AE11" s="33">
        <v>151</v>
      </c>
      <c r="AF11" s="33">
        <v>61</v>
      </c>
      <c r="AG11" s="37">
        <f t="shared" si="12"/>
        <v>90</v>
      </c>
    </row>
    <row r="12" spans="2:33" ht="20.100000000000001" customHeight="1" thickBot="1">
      <c r="B12" s="69"/>
      <c r="C12" s="25" t="s">
        <v>21</v>
      </c>
      <c r="D12" s="31">
        <f t="shared" si="1"/>
        <v>2294</v>
      </c>
      <c r="E12" s="31">
        <f t="shared" si="2"/>
        <v>1635</v>
      </c>
      <c r="F12" s="31">
        <f t="shared" si="3"/>
        <v>659</v>
      </c>
      <c r="G12" s="34">
        <v>23</v>
      </c>
      <c r="H12" s="33">
        <v>9</v>
      </c>
      <c r="I12" s="36">
        <f t="shared" si="4"/>
        <v>14</v>
      </c>
      <c r="J12" s="33">
        <v>88</v>
      </c>
      <c r="K12" s="33">
        <v>45</v>
      </c>
      <c r="L12" s="36">
        <f t="shared" si="5"/>
        <v>43</v>
      </c>
      <c r="M12" s="33">
        <v>95</v>
      </c>
      <c r="N12" s="33">
        <v>66</v>
      </c>
      <c r="O12" s="36">
        <f t="shared" si="6"/>
        <v>29</v>
      </c>
      <c r="P12" s="33">
        <v>128</v>
      </c>
      <c r="Q12" s="33">
        <v>98</v>
      </c>
      <c r="R12" s="36">
        <f t="shared" si="7"/>
        <v>30</v>
      </c>
      <c r="S12" s="33">
        <v>307</v>
      </c>
      <c r="T12" s="33">
        <v>263</v>
      </c>
      <c r="U12" s="36">
        <f t="shared" si="8"/>
        <v>44</v>
      </c>
      <c r="V12" s="33">
        <v>512</v>
      </c>
      <c r="W12" s="33">
        <v>418</v>
      </c>
      <c r="X12" s="36">
        <f t="shared" si="9"/>
        <v>94</v>
      </c>
      <c r="Y12" s="33">
        <v>502</v>
      </c>
      <c r="Z12" s="33">
        <v>380</v>
      </c>
      <c r="AA12" s="36">
        <f t="shared" si="10"/>
        <v>122</v>
      </c>
      <c r="AB12" s="33">
        <v>426</v>
      </c>
      <c r="AC12" s="33">
        <v>262</v>
      </c>
      <c r="AD12" s="36">
        <f t="shared" si="11"/>
        <v>164</v>
      </c>
      <c r="AE12" s="33">
        <v>213</v>
      </c>
      <c r="AF12" s="33">
        <v>94</v>
      </c>
      <c r="AG12" s="37">
        <f t="shared" si="12"/>
        <v>119</v>
      </c>
    </row>
    <row r="13" spans="2:33" ht="20.100000000000001" customHeight="1" thickBot="1">
      <c r="B13" s="69"/>
      <c r="C13" s="25" t="s">
        <v>16</v>
      </c>
      <c r="D13" s="31">
        <f t="shared" si="1"/>
        <v>1444</v>
      </c>
      <c r="E13" s="31">
        <f t="shared" si="2"/>
        <v>811</v>
      </c>
      <c r="F13" s="31">
        <f t="shared" si="3"/>
        <v>633</v>
      </c>
      <c r="G13" s="34">
        <v>19</v>
      </c>
      <c r="H13" s="33">
        <v>12</v>
      </c>
      <c r="I13" s="36">
        <f t="shared" si="4"/>
        <v>7</v>
      </c>
      <c r="J13" s="33">
        <v>22</v>
      </c>
      <c r="K13" s="33">
        <v>15</v>
      </c>
      <c r="L13" s="36">
        <f t="shared" si="5"/>
        <v>7</v>
      </c>
      <c r="M13" s="33">
        <v>65</v>
      </c>
      <c r="N13" s="33">
        <v>42</v>
      </c>
      <c r="O13" s="36">
        <f t="shared" si="6"/>
        <v>23</v>
      </c>
      <c r="P13" s="33">
        <v>79</v>
      </c>
      <c r="Q13" s="33">
        <v>51</v>
      </c>
      <c r="R13" s="36">
        <f t="shared" si="7"/>
        <v>28</v>
      </c>
      <c r="S13" s="33">
        <v>144</v>
      </c>
      <c r="T13" s="33">
        <v>95</v>
      </c>
      <c r="U13" s="36">
        <f t="shared" si="8"/>
        <v>49</v>
      </c>
      <c r="V13" s="33">
        <v>249</v>
      </c>
      <c r="W13" s="33">
        <v>158</v>
      </c>
      <c r="X13" s="36">
        <f t="shared" si="9"/>
        <v>91</v>
      </c>
      <c r="Y13" s="33">
        <v>313</v>
      </c>
      <c r="Z13" s="33">
        <v>188</v>
      </c>
      <c r="AA13" s="36">
        <f t="shared" si="10"/>
        <v>125</v>
      </c>
      <c r="AB13" s="33">
        <v>357</v>
      </c>
      <c r="AC13" s="33">
        <v>178</v>
      </c>
      <c r="AD13" s="36">
        <f t="shared" si="11"/>
        <v>179</v>
      </c>
      <c r="AE13" s="33">
        <v>196</v>
      </c>
      <c r="AF13" s="33">
        <v>72</v>
      </c>
      <c r="AG13" s="37">
        <f t="shared" si="12"/>
        <v>124</v>
      </c>
    </row>
    <row r="14" spans="2:33" ht="20.100000000000001" customHeight="1" thickBot="1">
      <c r="B14" s="69"/>
      <c r="C14" s="25" t="s">
        <v>31</v>
      </c>
      <c r="D14" s="31">
        <f t="shared" si="1"/>
        <v>1145</v>
      </c>
      <c r="E14" s="31">
        <f t="shared" si="2"/>
        <v>627</v>
      </c>
      <c r="F14" s="31">
        <f t="shared" si="3"/>
        <v>518</v>
      </c>
      <c r="G14" s="34">
        <v>20</v>
      </c>
      <c r="H14" s="33">
        <v>10</v>
      </c>
      <c r="I14" s="36">
        <f t="shared" si="4"/>
        <v>10</v>
      </c>
      <c r="J14" s="33">
        <v>35</v>
      </c>
      <c r="K14" s="33">
        <v>20</v>
      </c>
      <c r="L14" s="36">
        <f t="shared" si="5"/>
        <v>15</v>
      </c>
      <c r="M14" s="33">
        <v>41</v>
      </c>
      <c r="N14" s="33">
        <v>23</v>
      </c>
      <c r="O14" s="36">
        <f t="shared" si="6"/>
        <v>18</v>
      </c>
      <c r="P14" s="33">
        <v>75</v>
      </c>
      <c r="Q14" s="33">
        <v>57</v>
      </c>
      <c r="R14" s="36">
        <f t="shared" si="7"/>
        <v>18</v>
      </c>
      <c r="S14" s="33">
        <v>106</v>
      </c>
      <c r="T14" s="33">
        <v>76</v>
      </c>
      <c r="U14" s="36">
        <f t="shared" si="8"/>
        <v>30</v>
      </c>
      <c r="V14" s="33">
        <v>179</v>
      </c>
      <c r="W14" s="33">
        <v>124</v>
      </c>
      <c r="X14" s="36">
        <f t="shared" si="9"/>
        <v>55</v>
      </c>
      <c r="Y14" s="33">
        <v>244</v>
      </c>
      <c r="Z14" s="33">
        <v>129</v>
      </c>
      <c r="AA14" s="36">
        <f t="shared" si="10"/>
        <v>115</v>
      </c>
      <c r="AB14" s="33">
        <v>283</v>
      </c>
      <c r="AC14" s="33">
        <v>134</v>
      </c>
      <c r="AD14" s="36">
        <f t="shared" si="11"/>
        <v>149</v>
      </c>
      <c r="AE14" s="33">
        <v>162</v>
      </c>
      <c r="AF14" s="33">
        <v>54</v>
      </c>
      <c r="AG14" s="37">
        <f t="shared" si="12"/>
        <v>108</v>
      </c>
    </row>
    <row r="15" spans="2:33" ht="20.100000000000001" customHeight="1" thickBot="1">
      <c r="B15" s="69"/>
      <c r="C15" s="25" t="s">
        <v>32</v>
      </c>
      <c r="D15" s="31">
        <f t="shared" si="1"/>
        <v>765</v>
      </c>
      <c r="E15" s="31">
        <f t="shared" si="2"/>
        <v>453</v>
      </c>
      <c r="F15" s="31">
        <f t="shared" si="3"/>
        <v>312</v>
      </c>
      <c r="G15" s="34">
        <v>24</v>
      </c>
      <c r="H15" s="33">
        <v>17</v>
      </c>
      <c r="I15" s="36">
        <f t="shared" si="4"/>
        <v>7</v>
      </c>
      <c r="J15" s="33">
        <v>25</v>
      </c>
      <c r="K15" s="33">
        <v>13</v>
      </c>
      <c r="L15" s="36">
        <f t="shared" si="5"/>
        <v>12</v>
      </c>
      <c r="M15" s="33">
        <v>28</v>
      </c>
      <c r="N15" s="33">
        <v>20</v>
      </c>
      <c r="O15" s="36">
        <f t="shared" si="6"/>
        <v>8</v>
      </c>
      <c r="P15" s="33">
        <v>31</v>
      </c>
      <c r="Q15" s="33">
        <v>23</v>
      </c>
      <c r="R15" s="36">
        <f t="shared" si="7"/>
        <v>8</v>
      </c>
      <c r="S15" s="33">
        <v>85</v>
      </c>
      <c r="T15" s="33">
        <v>67</v>
      </c>
      <c r="U15" s="36">
        <f t="shared" si="8"/>
        <v>18</v>
      </c>
      <c r="V15" s="33">
        <v>117</v>
      </c>
      <c r="W15" s="33">
        <v>80</v>
      </c>
      <c r="X15" s="36">
        <f t="shared" si="9"/>
        <v>37</v>
      </c>
      <c r="Y15" s="33">
        <v>174</v>
      </c>
      <c r="Z15" s="33">
        <v>103</v>
      </c>
      <c r="AA15" s="36">
        <f t="shared" si="10"/>
        <v>71</v>
      </c>
      <c r="AB15" s="33">
        <v>184</v>
      </c>
      <c r="AC15" s="33">
        <v>84</v>
      </c>
      <c r="AD15" s="36">
        <f t="shared" si="11"/>
        <v>100</v>
      </c>
      <c r="AE15" s="33">
        <v>97</v>
      </c>
      <c r="AF15" s="33">
        <v>46</v>
      </c>
      <c r="AG15" s="37">
        <f t="shared" si="12"/>
        <v>51</v>
      </c>
    </row>
    <row r="16" spans="2:33" ht="20.100000000000001" customHeight="1" thickBot="1">
      <c r="B16" s="69"/>
      <c r="C16" s="25" t="s">
        <v>35</v>
      </c>
      <c r="D16" s="31">
        <f t="shared" si="1"/>
        <v>1323</v>
      </c>
      <c r="E16" s="31">
        <f t="shared" si="2"/>
        <v>770</v>
      </c>
      <c r="F16" s="31">
        <f t="shared" si="3"/>
        <v>553</v>
      </c>
      <c r="G16" s="34">
        <v>7</v>
      </c>
      <c r="H16" s="33">
        <v>4</v>
      </c>
      <c r="I16" s="36">
        <f t="shared" si="4"/>
        <v>3</v>
      </c>
      <c r="J16" s="33">
        <v>30</v>
      </c>
      <c r="K16" s="33">
        <v>20</v>
      </c>
      <c r="L16" s="36">
        <f t="shared" si="5"/>
        <v>10</v>
      </c>
      <c r="M16" s="33">
        <v>38</v>
      </c>
      <c r="N16" s="33">
        <v>29</v>
      </c>
      <c r="O16" s="36">
        <f t="shared" si="6"/>
        <v>9</v>
      </c>
      <c r="P16" s="33">
        <v>74</v>
      </c>
      <c r="Q16" s="33">
        <v>54</v>
      </c>
      <c r="R16" s="36">
        <f t="shared" si="7"/>
        <v>20</v>
      </c>
      <c r="S16" s="33">
        <v>118</v>
      </c>
      <c r="T16" s="33">
        <v>79</v>
      </c>
      <c r="U16" s="36">
        <f t="shared" si="8"/>
        <v>39</v>
      </c>
      <c r="V16" s="33">
        <v>237</v>
      </c>
      <c r="W16" s="33">
        <v>159</v>
      </c>
      <c r="X16" s="36">
        <f t="shared" si="9"/>
        <v>78</v>
      </c>
      <c r="Y16" s="33">
        <v>281</v>
      </c>
      <c r="Z16" s="33">
        <v>167</v>
      </c>
      <c r="AA16" s="36">
        <f t="shared" si="10"/>
        <v>114</v>
      </c>
      <c r="AB16" s="33">
        <v>348</v>
      </c>
      <c r="AC16" s="33">
        <v>178</v>
      </c>
      <c r="AD16" s="36">
        <f t="shared" si="11"/>
        <v>170</v>
      </c>
      <c r="AE16" s="33">
        <v>190</v>
      </c>
      <c r="AF16" s="33">
        <v>80</v>
      </c>
      <c r="AG16" s="37">
        <f t="shared" si="12"/>
        <v>110</v>
      </c>
    </row>
    <row r="17" spans="2:33" ht="20.100000000000001" customHeight="1" thickBot="1">
      <c r="B17" s="69"/>
      <c r="C17" s="26" t="s">
        <v>49</v>
      </c>
      <c r="D17" s="31">
        <f t="shared" si="1"/>
        <v>2142</v>
      </c>
      <c r="E17" s="31">
        <f t="shared" si="2"/>
        <v>1192</v>
      </c>
      <c r="F17" s="31">
        <f t="shared" si="3"/>
        <v>950</v>
      </c>
      <c r="G17" s="34">
        <v>32</v>
      </c>
      <c r="H17" s="33">
        <v>21</v>
      </c>
      <c r="I17" s="36">
        <f t="shared" si="4"/>
        <v>11</v>
      </c>
      <c r="J17" s="33">
        <v>58</v>
      </c>
      <c r="K17" s="33">
        <v>41</v>
      </c>
      <c r="L17" s="36">
        <f t="shared" si="5"/>
        <v>17</v>
      </c>
      <c r="M17" s="33">
        <v>87</v>
      </c>
      <c r="N17" s="33">
        <v>57</v>
      </c>
      <c r="O17" s="36">
        <f t="shared" si="6"/>
        <v>30</v>
      </c>
      <c r="P17" s="33">
        <v>138</v>
      </c>
      <c r="Q17" s="33">
        <v>90</v>
      </c>
      <c r="R17" s="36">
        <f t="shared" si="7"/>
        <v>48</v>
      </c>
      <c r="S17" s="33">
        <v>216</v>
      </c>
      <c r="T17" s="33">
        <v>147</v>
      </c>
      <c r="U17" s="36">
        <f t="shared" si="8"/>
        <v>69</v>
      </c>
      <c r="V17" s="33">
        <v>371</v>
      </c>
      <c r="W17" s="33">
        <v>234</v>
      </c>
      <c r="X17" s="36">
        <f t="shared" si="9"/>
        <v>137</v>
      </c>
      <c r="Y17" s="33">
        <v>495</v>
      </c>
      <c r="Z17" s="33">
        <v>270</v>
      </c>
      <c r="AA17" s="36">
        <f t="shared" si="10"/>
        <v>225</v>
      </c>
      <c r="AB17" s="33">
        <v>495</v>
      </c>
      <c r="AC17" s="33">
        <v>247</v>
      </c>
      <c r="AD17" s="36">
        <f t="shared" si="11"/>
        <v>248</v>
      </c>
      <c r="AE17" s="33">
        <v>250</v>
      </c>
      <c r="AF17" s="33">
        <v>85</v>
      </c>
      <c r="AG17" s="37">
        <f t="shared" si="12"/>
        <v>165</v>
      </c>
    </row>
    <row r="18" spans="2:33" ht="20.100000000000001" customHeight="1" thickBot="1">
      <c r="B18" s="69"/>
      <c r="C18" s="25" t="s">
        <v>33</v>
      </c>
      <c r="D18" s="31">
        <f t="shared" si="1"/>
        <v>1207</v>
      </c>
      <c r="E18" s="31">
        <f t="shared" si="2"/>
        <v>720</v>
      </c>
      <c r="F18" s="31">
        <f t="shared" si="3"/>
        <v>487</v>
      </c>
      <c r="G18" s="34">
        <v>18</v>
      </c>
      <c r="H18" s="33">
        <v>12</v>
      </c>
      <c r="I18" s="36">
        <f t="shared" si="4"/>
        <v>6</v>
      </c>
      <c r="J18" s="33">
        <v>26</v>
      </c>
      <c r="K18" s="33">
        <v>15</v>
      </c>
      <c r="L18" s="36">
        <f t="shared" si="5"/>
        <v>11</v>
      </c>
      <c r="M18" s="33">
        <v>58</v>
      </c>
      <c r="N18" s="33">
        <v>37</v>
      </c>
      <c r="O18" s="36">
        <f t="shared" si="6"/>
        <v>21</v>
      </c>
      <c r="P18" s="33">
        <v>74</v>
      </c>
      <c r="Q18" s="33">
        <v>50</v>
      </c>
      <c r="R18" s="36">
        <f t="shared" si="7"/>
        <v>24</v>
      </c>
      <c r="S18" s="33">
        <v>135</v>
      </c>
      <c r="T18" s="33">
        <v>99</v>
      </c>
      <c r="U18" s="36">
        <f t="shared" si="8"/>
        <v>36</v>
      </c>
      <c r="V18" s="33">
        <v>221</v>
      </c>
      <c r="W18" s="33">
        <v>148</v>
      </c>
      <c r="X18" s="36">
        <f t="shared" si="9"/>
        <v>73</v>
      </c>
      <c r="Y18" s="33">
        <v>237</v>
      </c>
      <c r="Z18" s="33">
        <v>144</v>
      </c>
      <c r="AA18" s="36">
        <v>302</v>
      </c>
      <c r="AB18" s="33">
        <v>302</v>
      </c>
      <c r="AC18" s="33">
        <v>158</v>
      </c>
      <c r="AD18" s="36">
        <v>136</v>
      </c>
      <c r="AE18" s="33">
        <v>136</v>
      </c>
      <c r="AF18" s="33">
        <v>57</v>
      </c>
      <c r="AG18" s="37">
        <f t="shared" si="12"/>
        <v>79</v>
      </c>
    </row>
    <row r="19" spans="2:33" ht="20.100000000000001" customHeight="1" thickBot="1">
      <c r="B19" s="69"/>
      <c r="C19" s="25" t="s">
        <v>34</v>
      </c>
      <c r="D19" s="31">
        <f t="shared" si="1"/>
        <v>986</v>
      </c>
      <c r="E19" s="31">
        <f t="shared" si="2"/>
        <v>575</v>
      </c>
      <c r="F19" s="31">
        <f t="shared" si="3"/>
        <v>411</v>
      </c>
      <c r="G19" s="34">
        <v>18</v>
      </c>
      <c r="H19" s="33">
        <v>15</v>
      </c>
      <c r="I19" s="36">
        <f t="shared" si="4"/>
        <v>3</v>
      </c>
      <c r="J19" s="33">
        <v>28</v>
      </c>
      <c r="K19" s="33">
        <v>16</v>
      </c>
      <c r="L19" s="36">
        <f t="shared" si="5"/>
        <v>12</v>
      </c>
      <c r="M19" s="33">
        <v>43</v>
      </c>
      <c r="N19" s="33">
        <v>24</v>
      </c>
      <c r="O19" s="36">
        <f t="shared" si="6"/>
        <v>19</v>
      </c>
      <c r="P19" s="33">
        <v>50</v>
      </c>
      <c r="Q19" s="33">
        <v>32</v>
      </c>
      <c r="R19" s="36">
        <f t="shared" si="7"/>
        <v>18</v>
      </c>
      <c r="S19" s="33">
        <v>82</v>
      </c>
      <c r="T19" s="33">
        <v>56</v>
      </c>
      <c r="U19" s="36">
        <f t="shared" si="8"/>
        <v>26</v>
      </c>
      <c r="V19" s="33">
        <v>171</v>
      </c>
      <c r="W19" s="33">
        <v>119</v>
      </c>
      <c r="X19" s="36">
        <f t="shared" si="9"/>
        <v>52</v>
      </c>
      <c r="Y19" s="33">
        <v>223</v>
      </c>
      <c r="Z19" s="33">
        <v>141</v>
      </c>
      <c r="AA19" s="36">
        <f t="shared" si="10"/>
        <v>82</v>
      </c>
      <c r="AB19" s="33">
        <v>246</v>
      </c>
      <c r="AC19" s="33">
        <v>122</v>
      </c>
      <c r="AD19" s="36">
        <f t="shared" si="11"/>
        <v>124</v>
      </c>
      <c r="AE19" s="33">
        <v>125</v>
      </c>
      <c r="AF19" s="33">
        <v>50</v>
      </c>
      <c r="AG19" s="37">
        <f t="shared" si="12"/>
        <v>75</v>
      </c>
    </row>
    <row r="20" spans="2:33" ht="20.100000000000001" customHeight="1" thickBot="1">
      <c r="B20" s="69"/>
      <c r="C20" s="25" t="s">
        <v>19</v>
      </c>
      <c r="D20" s="31">
        <f t="shared" si="1"/>
        <v>708</v>
      </c>
      <c r="E20" s="31">
        <f t="shared" si="2"/>
        <v>405</v>
      </c>
      <c r="F20" s="31">
        <f t="shared" si="3"/>
        <v>303</v>
      </c>
      <c r="G20" s="34">
        <v>10</v>
      </c>
      <c r="H20" s="33">
        <v>7</v>
      </c>
      <c r="I20" s="36">
        <f t="shared" si="4"/>
        <v>3</v>
      </c>
      <c r="J20" s="33">
        <v>12</v>
      </c>
      <c r="K20" s="33">
        <v>10</v>
      </c>
      <c r="L20" s="36">
        <f t="shared" si="5"/>
        <v>2</v>
      </c>
      <c r="M20" s="33">
        <v>29</v>
      </c>
      <c r="N20" s="33">
        <v>18</v>
      </c>
      <c r="O20" s="36">
        <f t="shared" si="6"/>
        <v>11</v>
      </c>
      <c r="P20" s="33">
        <v>34</v>
      </c>
      <c r="Q20" s="33">
        <v>21</v>
      </c>
      <c r="R20" s="36">
        <f t="shared" si="7"/>
        <v>13</v>
      </c>
      <c r="S20" s="33">
        <v>64</v>
      </c>
      <c r="T20" s="33">
        <v>44</v>
      </c>
      <c r="U20" s="36">
        <f t="shared" si="8"/>
        <v>20</v>
      </c>
      <c r="V20" s="33">
        <v>125</v>
      </c>
      <c r="W20" s="33">
        <v>76</v>
      </c>
      <c r="X20" s="36">
        <f t="shared" si="9"/>
        <v>49</v>
      </c>
      <c r="Y20" s="33">
        <v>161</v>
      </c>
      <c r="Z20" s="33">
        <v>94</v>
      </c>
      <c r="AA20" s="36">
        <f t="shared" si="10"/>
        <v>67</v>
      </c>
      <c r="AB20" s="33">
        <v>181</v>
      </c>
      <c r="AC20" s="33">
        <v>97</v>
      </c>
      <c r="AD20" s="36">
        <f t="shared" si="11"/>
        <v>84</v>
      </c>
      <c r="AE20" s="33">
        <v>92</v>
      </c>
      <c r="AF20" s="33">
        <v>38</v>
      </c>
      <c r="AG20" s="37">
        <f t="shared" si="12"/>
        <v>54</v>
      </c>
    </row>
    <row r="21" spans="2:33" ht="20.100000000000001" customHeight="1" thickBot="1">
      <c r="B21" s="69"/>
      <c r="C21" s="25" t="s">
        <v>20</v>
      </c>
      <c r="D21" s="31">
        <f t="shared" si="1"/>
        <v>613</v>
      </c>
      <c r="E21" s="31">
        <f t="shared" si="2"/>
        <v>350</v>
      </c>
      <c r="F21" s="31">
        <f t="shared" si="3"/>
        <v>263</v>
      </c>
      <c r="G21" s="34">
        <v>3</v>
      </c>
      <c r="H21" s="33">
        <v>2</v>
      </c>
      <c r="I21" s="36">
        <f t="shared" si="4"/>
        <v>1</v>
      </c>
      <c r="J21" s="33">
        <v>14</v>
      </c>
      <c r="K21" s="33">
        <v>11</v>
      </c>
      <c r="L21" s="36">
        <f t="shared" si="5"/>
        <v>3</v>
      </c>
      <c r="M21" s="33">
        <v>26</v>
      </c>
      <c r="N21" s="33">
        <v>17</v>
      </c>
      <c r="O21" s="36">
        <f t="shared" si="6"/>
        <v>9</v>
      </c>
      <c r="P21" s="33">
        <v>31</v>
      </c>
      <c r="Q21" s="33">
        <v>20</v>
      </c>
      <c r="R21" s="36">
        <f t="shared" si="7"/>
        <v>11</v>
      </c>
      <c r="S21" s="33">
        <v>44</v>
      </c>
      <c r="T21" s="33">
        <v>34</v>
      </c>
      <c r="U21" s="36">
        <f t="shared" si="8"/>
        <v>10</v>
      </c>
      <c r="V21" s="33">
        <v>97</v>
      </c>
      <c r="W21" s="33">
        <v>74</v>
      </c>
      <c r="X21" s="36">
        <f t="shared" si="9"/>
        <v>23</v>
      </c>
      <c r="Y21" s="33">
        <v>146</v>
      </c>
      <c r="Z21" s="33">
        <v>85</v>
      </c>
      <c r="AA21" s="36">
        <f t="shared" si="10"/>
        <v>61</v>
      </c>
      <c r="AB21" s="33">
        <v>169</v>
      </c>
      <c r="AC21" s="33">
        <v>74</v>
      </c>
      <c r="AD21" s="36">
        <f t="shared" si="11"/>
        <v>95</v>
      </c>
      <c r="AE21" s="33">
        <v>83</v>
      </c>
      <c r="AF21" s="33">
        <v>33</v>
      </c>
      <c r="AG21" s="37">
        <f t="shared" si="12"/>
        <v>50</v>
      </c>
    </row>
    <row r="22" spans="2:33" ht="20.100000000000001" customHeight="1" thickBot="1">
      <c r="B22" s="70"/>
      <c r="C22" s="27" t="s">
        <v>17</v>
      </c>
      <c r="D22" s="31">
        <f t="shared" si="1"/>
        <v>1900</v>
      </c>
      <c r="E22" s="31">
        <f t="shared" si="2"/>
        <v>1062</v>
      </c>
      <c r="F22" s="31">
        <f t="shared" si="3"/>
        <v>838</v>
      </c>
      <c r="G22" s="38">
        <v>36</v>
      </c>
      <c r="H22" s="39">
        <v>22</v>
      </c>
      <c r="I22" s="40">
        <f t="shared" si="4"/>
        <v>14</v>
      </c>
      <c r="J22" s="39">
        <v>68</v>
      </c>
      <c r="K22" s="39">
        <v>52</v>
      </c>
      <c r="L22" s="40">
        <f t="shared" si="5"/>
        <v>16</v>
      </c>
      <c r="M22" s="39">
        <v>69</v>
      </c>
      <c r="N22" s="39">
        <v>46</v>
      </c>
      <c r="O22" s="40">
        <f t="shared" si="6"/>
        <v>23</v>
      </c>
      <c r="P22" s="39">
        <v>106</v>
      </c>
      <c r="Q22" s="39">
        <v>65</v>
      </c>
      <c r="R22" s="40">
        <f t="shared" si="7"/>
        <v>41</v>
      </c>
      <c r="S22" s="39">
        <v>208</v>
      </c>
      <c r="T22" s="39">
        <v>141</v>
      </c>
      <c r="U22" s="40">
        <f t="shared" si="8"/>
        <v>67</v>
      </c>
      <c r="V22" s="39">
        <v>271</v>
      </c>
      <c r="W22" s="39">
        <v>178</v>
      </c>
      <c r="X22" s="40">
        <f>V22-W22</f>
        <v>93</v>
      </c>
      <c r="Y22" s="39">
        <v>387</v>
      </c>
      <c r="Z22" s="39">
        <v>211</v>
      </c>
      <c r="AA22" s="40">
        <f t="shared" si="10"/>
        <v>176</v>
      </c>
      <c r="AB22" s="39">
        <v>449</v>
      </c>
      <c r="AC22" s="39">
        <v>226</v>
      </c>
      <c r="AD22" s="40">
        <f t="shared" si="11"/>
        <v>223</v>
      </c>
      <c r="AE22" s="39">
        <v>306</v>
      </c>
      <c r="AF22" s="39">
        <v>121</v>
      </c>
      <c r="AG22" s="41">
        <f t="shared" si="12"/>
        <v>185</v>
      </c>
    </row>
    <row r="25" spans="2:33"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2:33"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2:33"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2:33"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2:33"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2:33"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2:33">
      <c r="G31" s="45"/>
      <c r="H31" s="45"/>
      <c r="I31" s="45"/>
      <c r="J31" s="43"/>
      <c r="K31" s="43"/>
      <c r="L31" s="43"/>
      <c r="M31" s="43"/>
      <c r="N31" s="43"/>
      <c r="O31" s="43"/>
      <c r="P31" s="43"/>
      <c r="Q31" s="43"/>
      <c r="R31" s="43"/>
    </row>
    <row r="32" spans="2:33">
      <c r="G32" s="46"/>
      <c r="H32" s="46"/>
      <c r="I32" s="46"/>
      <c r="J32" s="46"/>
      <c r="K32" s="46"/>
      <c r="L32" s="46"/>
    </row>
    <row r="33" spans="7:12">
      <c r="G33" s="46"/>
      <c r="H33" s="46"/>
      <c r="I33" s="46"/>
      <c r="J33" s="46"/>
      <c r="K33" s="46"/>
      <c r="L33" s="46"/>
    </row>
    <row r="34" spans="7:12">
      <c r="G34" s="46"/>
      <c r="H34" s="46"/>
      <c r="I34" s="46"/>
      <c r="J34" s="46"/>
      <c r="K34" s="46"/>
      <c r="L34" s="46"/>
    </row>
    <row r="35" spans="7:12">
      <c r="G35" s="46"/>
      <c r="H35" s="46"/>
      <c r="I35" s="46"/>
      <c r="J35" s="46"/>
      <c r="K35" s="46"/>
      <c r="L35" s="46"/>
    </row>
    <row r="36" spans="7:12">
      <c r="G36" s="45"/>
      <c r="H36" s="45"/>
      <c r="I36" s="45"/>
      <c r="J36" s="45"/>
      <c r="K36" s="45"/>
      <c r="L36" s="46"/>
    </row>
    <row r="37" spans="7:12">
      <c r="G37" s="45"/>
      <c r="H37" s="45"/>
      <c r="I37" s="45"/>
      <c r="J37" s="45"/>
      <c r="K37" s="45"/>
      <c r="L37" s="46"/>
    </row>
    <row r="38" spans="7:12">
      <c r="G38" s="45"/>
      <c r="H38" s="45"/>
      <c r="I38" s="45"/>
      <c r="J38" s="45"/>
      <c r="K38" s="45"/>
      <c r="L38" s="46"/>
    </row>
    <row r="39" spans="7:12">
      <c r="G39" s="45"/>
      <c r="H39" s="45"/>
      <c r="I39" s="45"/>
      <c r="J39" s="45"/>
      <c r="K39" s="45"/>
      <c r="L39" s="46"/>
    </row>
    <row r="40" spans="7:12">
      <c r="G40" s="45"/>
      <c r="H40" s="45"/>
      <c r="I40" s="45"/>
      <c r="J40" s="45"/>
      <c r="K40" s="45"/>
      <c r="L40" s="46"/>
    </row>
    <row r="41" spans="7:12">
      <c r="G41" s="45"/>
      <c r="H41" s="45"/>
      <c r="I41" s="45"/>
      <c r="J41" s="45"/>
      <c r="K41" s="45"/>
      <c r="L41" s="46"/>
    </row>
    <row r="42" spans="7:12">
      <c r="G42" s="45"/>
      <c r="H42" s="45"/>
      <c r="I42" s="45"/>
      <c r="J42" s="45"/>
      <c r="K42" s="45"/>
      <c r="L42" s="46"/>
    </row>
    <row r="43" spans="7:12">
      <c r="G43" s="45"/>
      <c r="H43" s="45"/>
      <c r="I43" s="45"/>
      <c r="J43" s="45"/>
      <c r="K43" s="45"/>
      <c r="L43" s="46"/>
    </row>
    <row r="44" spans="7:12">
      <c r="G44" s="45"/>
      <c r="H44" s="45"/>
      <c r="I44" s="45"/>
      <c r="J44" s="45"/>
      <c r="K44" s="45"/>
      <c r="L44" s="46"/>
    </row>
    <row r="45" spans="7:12">
      <c r="G45" s="45"/>
      <c r="H45" s="45"/>
      <c r="I45" s="45"/>
      <c r="J45" s="45"/>
      <c r="K45" s="45"/>
      <c r="L45" s="46"/>
    </row>
    <row r="46" spans="7:12">
      <c r="G46" s="45"/>
      <c r="H46" s="45"/>
      <c r="I46" s="45"/>
      <c r="J46" s="45"/>
      <c r="K46" s="45"/>
      <c r="L46" s="46"/>
    </row>
  </sheetData>
  <mergeCells count="14">
    <mergeCell ref="B2:AG3"/>
    <mergeCell ref="B4:B5"/>
    <mergeCell ref="C4:C5"/>
    <mergeCell ref="B6:B22"/>
    <mergeCell ref="S4:U4"/>
    <mergeCell ref="V4:X4"/>
    <mergeCell ref="Y4:AA4"/>
    <mergeCell ref="AB4:AD4"/>
    <mergeCell ref="AE4:AG4"/>
    <mergeCell ref="D4:F4"/>
    <mergeCell ref="G4:I4"/>
    <mergeCell ref="J4:L4"/>
    <mergeCell ref="M4:O4"/>
    <mergeCell ref="P4:R4"/>
  </mergeCells>
  <phoneticPr fontId="5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은평구총괄</vt:lpstr>
      <vt:lpstr>유형별</vt:lpstr>
      <vt:lpstr>등급별</vt:lpstr>
      <vt:lpstr>연령별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20</cp:revision>
  <dcterms:created xsi:type="dcterms:W3CDTF">2014-03-13T23:47:32Z</dcterms:created>
  <dcterms:modified xsi:type="dcterms:W3CDTF">2018-11-09T08:51:58Z</dcterms:modified>
</cp:coreProperties>
</file>